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11" firstSheet="4" activeTab="11"/>
  </bookViews>
  <sheets>
    <sheet name="Лист1" sheetId="1" r:id="rId1"/>
    <sheet name="Лист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'10'!$A$1:$Q$68</definedName>
    <definedName name="_xlnm.Print_Area" localSheetId="11">'12'!$A$1:$Q$51</definedName>
    <definedName name="_xlnm.Print_Area" localSheetId="5">'6'!$A$1:$Q$68</definedName>
    <definedName name="_xlnm.Print_Area" localSheetId="1">'Лист2'!$A$1:$Q$51</definedName>
  </definedNames>
  <calcPr fullCalcOnLoad="1" refMode="R1C1"/>
</workbook>
</file>

<file path=xl/sharedStrings.xml><?xml version="1.0" encoding="utf-8"?>
<sst xmlns="http://schemas.openxmlformats.org/spreadsheetml/2006/main" count="905" uniqueCount="284">
  <si>
    <t>Неделя: первая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</si>
  <si>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</si>
  <si>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</si>
  <si>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</si>
  <si>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</si>
  <si>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</si>
  <si>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</si>
  <si>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</si>
  <si>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</si>
  <si>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</si>
  <si>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</si>
  <si>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</si>
  <si>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</si>
  <si>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</si>
  <si>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</si>
  <si>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</si>
  <si>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</si>
  <si>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</si>
  <si>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</si>
  <si>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</si>
  <si>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</si>
  <si>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</si>
  <si>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</si>
  <si>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масло сливочное -5</t>
  </si>
  <si>
    <t>262//2013</t>
  </si>
  <si>
    <t>Каша манная молочная жидкая</t>
  </si>
  <si>
    <t>503//2013</t>
  </si>
  <si>
    <t>сахар-10</t>
  </si>
  <si>
    <t>109//2013</t>
  </si>
  <si>
    <t>Хлеб ржаной</t>
  </si>
  <si>
    <t>ИТОГО за завтрак</t>
  </si>
  <si>
    <t>Обед</t>
  </si>
  <si>
    <t>17//2013</t>
  </si>
  <si>
    <t>Салат из свежих огурцов</t>
  </si>
  <si>
    <t>огурцы свежие-68,4</t>
  </si>
  <si>
    <t>масло растительное-6</t>
  </si>
  <si>
    <t>101//2015</t>
  </si>
  <si>
    <t>Суп картофельный с крупой</t>
  </si>
  <si>
    <t>Картофель-100</t>
  </si>
  <si>
    <t>518//2013</t>
  </si>
  <si>
    <t>111//2013</t>
  </si>
  <si>
    <t xml:space="preserve">Батон нарезной </t>
  </si>
  <si>
    <t>Хлеб ржаной-30</t>
  </si>
  <si>
    <t>ИТОГО за обед</t>
  </si>
  <si>
    <t xml:space="preserve">Полдник </t>
  </si>
  <si>
    <t>Итого за полдник</t>
  </si>
  <si>
    <t>ВСЕГО за день</t>
  </si>
  <si>
    <t>313//2013</t>
  </si>
  <si>
    <t>493//2013</t>
  </si>
  <si>
    <t>Чай с сахаром</t>
  </si>
  <si>
    <t>чай-1</t>
  </si>
  <si>
    <t>Сахар-15</t>
  </si>
  <si>
    <t>Батон нарезной-15</t>
  </si>
  <si>
    <t>масло растительное-5</t>
  </si>
  <si>
    <t>1.4.2.1</t>
  </si>
  <si>
    <t>сметана - -10</t>
  </si>
  <si>
    <t>381/2013</t>
  </si>
  <si>
    <t>Котлеты, биточки, шницели</t>
  </si>
  <si>
    <t>429//2013</t>
  </si>
  <si>
    <t>Пюре картофельное</t>
  </si>
  <si>
    <t>масло сливочное-6,75</t>
  </si>
  <si>
    <t>494//2013</t>
  </si>
  <si>
    <t>291//2013</t>
  </si>
  <si>
    <t>Макаронные изделия отварные</t>
  </si>
  <si>
    <t>макаронные изделия-51</t>
  </si>
  <si>
    <t>94//2013</t>
  </si>
  <si>
    <t>Бутерброд с маслом</t>
  </si>
  <si>
    <t>батон нарезной-15</t>
  </si>
  <si>
    <t>масло сливочное -15</t>
  </si>
  <si>
    <t>501//2013</t>
  </si>
  <si>
    <t>Кофейный напиток с молоком</t>
  </si>
  <si>
    <t>Кофейный напиток-5</t>
  </si>
  <si>
    <t>молоко-100</t>
  </si>
  <si>
    <t>масло растительное-3</t>
  </si>
  <si>
    <t>132//2013</t>
  </si>
  <si>
    <t>Рассольник домашний</t>
  </si>
  <si>
    <t>картофель-100</t>
  </si>
  <si>
    <t>343/2013</t>
  </si>
  <si>
    <t>Рыба,тушенная в томате с овощами</t>
  </si>
  <si>
    <t>томат-пюре-9</t>
  </si>
  <si>
    <t>масло растительное-7,5</t>
  </si>
  <si>
    <t>414//2013</t>
  </si>
  <si>
    <t>Рис отварной</t>
  </si>
  <si>
    <t>518.1//2013</t>
  </si>
  <si>
    <t>267//2013</t>
  </si>
  <si>
    <t>Каша молочная пшенная жидкая</t>
  </si>
  <si>
    <t>Крупа пшенная-30</t>
  </si>
  <si>
    <t>1//2009</t>
  </si>
  <si>
    <t>свекла-11,4</t>
  </si>
  <si>
    <t>149//2013</t>
  </si>
  <si>
    <t>313/2003</t>
  </si>
  <si>
    <t>Рагу из овощей</t>
  </si>
  <si>
    <t>масло сливочное -6</t>
  </si>
  <si>
    <t>томатная паста-1,35</t>
  </si>
  <si>
    <t>Кофейный напиток на сгущеном молоке</t>
  </si>
  <si>
    <t>молоко сгущеное-40</t>
  </si>
  <si>
    <t>60//2013</t>
  </si>
  <si>
    <t>яблоки свежие-21,6</t>
  </si>
  <si>
    <t>сахар-1,8</t>
  </si>
  <si>
    <t>142//2013</t>
  </si>
  <si>
    <t>Щи из свежей капусты с картофелем</t>
  </si>
  <si>
    <t>345/2013</t>
  </si>
  <si>
    <t>260/2013</t>
  </si>
  <si>
    <t xml:space="preserve">Каша Дружба </t>
  </si>
  <si>
    <t>44/2009</t>
  </si>
  <si>
    <t>177/2009</t>
  </si>
  <si>
    <t>435/2009</t>
  </si>
  <si>
    <t>соус молочный-30:</t>
  </si>
  <si>
    <t>молоко - 33</t>
  </si>
  <si>
    <t>мука пшеничная-1,5</t>
  </si>
  <si>
    <t>масло сливочное-1,5</t>
  </si>
  <si>
    <t>сахар-0,3</t>
  </si>
  <si>
    <t>423//2013</t>
  </si>
  <si>
    <t>Неделя: вторая</t>
  </si>
  <si>
    <t>266//2013</t>
  </si>
  <si>
    <t>Каша молочная из хлопьев овсяных "Геркулес" жидкая</t>
  </si>
  <si>
    <t>144//2013</t>
  </si>
  <si>
    <t>Суп картофельный с бобовыми</t>
  </si>
  <si>
    <t>Масло сливочное -5</t>
  </si>
  <si>
    <t>364//2013</t>
  </si>
  <si>
    <t>22//2013</t>
  </si>
  <si>
    <t xml:space="preserve">Салат из свежих помидоров  </t>
  </si>
  <si>
    <t>Помидоры свежие-64,8</t>
  </si>
  <si>
    <t>Масло растительное-6</t>
  </si>
  <si>
    <t>53//2009</t>
  </si>
  <si>
    <t>Суп молочный с макаронными изделиями</t>
  </si>
  <si>
    <t>макароны,лапша,вермишель-20</t>
  </si>
  <si>
    <t>50//2009</t>
  </si>
  <si>
    <t>Суп картофельный с рыбой</t>
  </si>
  <si>
    <t>картофель-150</t>
  </si>
  <si>
    <t>270//2015</t>
  </si>
  <si>
    <t>512//2013</t>
  </si>
  <si>
    <t>Компот из смеси сухофруктов</t>
  </si>
  <si>
    <t>смесь сухофруктов-25</t>
  </si>
  <si>
    <t>495//2013</t>
  </si>
  <si>
    <t xml:space="preserve">чай -1  </t>
  </si>
  <si>
    <t>111/2015</t>
  </si>
  <si>
    <t>Вермишель -20</t>
  </si>
  <si>
    <t>Масло растительное-5</t>
  </si>
  <si>
    <t>244/2015</t>
  </si>
  <si>
    <t>Масло растительное -5</t>
  </si>
  <si>
    <t>Морковь-10</t>
  </si>
  <si>
    <t>348/2015</t>
  </si>
  <si>
    <t>Сахар-20</t>
  </si>
  <si>
    <t>290/2015</t>
  </si>
  <si>
    <t xml:space="preserve">Суп картофельный </t>
  </si>
  <si>
    <t>48//2013</t>
  </si>
  <si>
    <t>лук репчатый-7,2</t>
  </si>
  <si>
    <t>255/2015</t>
  </si>
  <si>
    <t>лук репчатый-1,35</t>
  </si>
  <si>
    <t>масло сливочное-2,25</t>
  </si>
  <si>
    <t>302/2015</t>
  </si>
  <si>
    <t xml:space="preserve">Каша гречневая рассыпчатая </t>
  </si>
  <si>
    <t>огурцы соленые-16,75</t>
  </si>
  <si>
    <t>День: день 1</t>
  </si>
  <si>
    <t>Суп с макаронными изделиями с мясом кур</t>
  </si>
  <si>
    <t>картофель - 100</t>
  </si>
  <si>
    <t>Морковь-15</t>
  </si>
  <si>
    <t>Лук репчатый-15</t>
  </si>
  <si>
    <t>мясо кур - 30</t>
  </si>
  <si>
    <t>Плов с мясом</t>
  </si>
  <si>
    <t>Свинина-110</t>
  </si>
  <si>
    <t>Крупа рисовая-40</t>
  </si>
  <si>
    <t>Лук репчатый-10</t>
  </si>
  <si>
    <t>Хлеб ржаной-70</t>
  </si>
  <si>
    <t>Салат свекольный</t>
  </si>
  <si>
    <t>Рис-10</t>
  </si>
  <si>
    <t>Котлеты мясная</t>
  </si>
  <si>
    <t>свинина-85</t>
  </si>
  <si>
    <t>манка-10</t>
  </si>
  <si>
    <t>Компот из сухофруктов</t>
  </si>
  <si>
    <t>сухофрукты -20</t>
  </si>
  <si>
    <t>День: 2 день</t>
  </si>
  <si>
    <t>День: 3 день</t>
  </si>
  <si>
    <t>перловка - 15</t>
  </si>
  <si>
    <t>лук репчатый-15</t>
  </si>
  <si>
    <t>морковь-15</t>
  </si>
  <si>
    <t>сметана - 10</t>
  </si>
  <si>
    <t>минтай-113(87)</t>
  </si>
  <si>
    <t>морковь-20</t>
  </si>
  <si>
    <t>мука - 4</t>
  </si>
  <si>
    <t xml:space="preserve"> крупа рисовая-40                 </t>
  </si>
  <si>
    <t>кисель</t>
  </si>
  <si>
    <t>кисель-30</t>
  </si>
  <si>
    <t>сахар-5</t>
  </si>
  <si>
    <t>крупа ячневая - 15</t>
  </si>
  <si>
    <t>свинина - 50</t>
  </si>
  <si>
    <t>капуста белокочанная-100</t>
  </si>
  <si>
    <t>Чай</t>
  </si>
  <si>
    <t>чай -1</t>
  </si>
  <si>
    <t>сахар -20</t>
  </si>
  <si>
    <t>День: 5 день</t>
  </si>
  <si>
    <t>День: 4 день</t>
  </si>
  <si>
    <t xml:space="preserve">Салат морковный  </t>
  </si>
  <si>
    <t>морковь-54</t>
  </si>
  <si>
    <t>мясо кур - 40</t>
  </si>
  <si>
    <t>капуста свежая-100</t>
  </si>
  <si>
    <t>томатное пюре-4</t>
  </si>
  <si>
    <t>Гуляш</t>
  </si>
  <si>
    <t>свинина-50</t>
  </si>
  <si>
    <t>лук репчатый-10</t>
  </si>
  <si>
    <t>мука-4</t>
  </si>
  <si>
    <t>томатная паста - 4</t>
  </si>
  <si>
    <t>картофель-200</t>
  </si>
  <si>
    <t>молоко-53</t>
  </si>
  <si>
    <t>фрукты</t>
  </si>
  <si>
    <t>пирожок с повидлом</t>
  </si>
  <si>
    <t>День: 6 день</t>
  </si>
  <si>
    <t>чечевица -  15</t>
  </si>
  <si>
    <t>картофель- 100</t>
  </si>
  <si>
    <t>каша гороховая</t>
  </si>
  <si>
    <t>горох - 50</t>
  </si>
  <si>
    <t>сахар - 5</t>
  </si>
  <si>
    <t>булочка</t>
  </si>
  <si>
    <t xml:space="preserve">фрукт </t>
  </si>
  <si>
    <t xml:space="preserve">Салат из свежей капусты-60 </t>
  </si>
  <si>
    <t>капуста свежая-69,6</t>
  </si>
  <si>
    <t>горох -20</t>
  </si>
  <si>
    <t>морковь - 10</t>
  </si>
  <si>
    <t>фрукт</t>
  </si>
  <si>
    <t>печенье</t>
  </si>
  <si>
    <t>Суп фасолевый</t>
  </si>
  <si>
    <t>фасоль консервированная - 20</t>
  </si>
  <si>
    <t>макаронные изделия-45</t>
  </si>
  <si>
    <t>голень куриная</t>
  </si>
  <si>
    <t>голень куриная - 120</t>
  </si>
  <si>
    <t>пряник</t>
  </si>
  <si>
    <t>свекла-80</t>
  </si>
  <si>
    <t>помидор кусковой свежий</t>
  </si>
  <si>
    <t>помидор свежий - 60</t>
  </si>
  <si>
    <t>консервы рыбные -76,25(53,75)</t>
  </si>
  <si>
    <t>крупа пшеничная - 20</t>
  </si>
  <si>
    <t>свинина-104,4</t>
  </si>
  <si>
    <t>лук - 10</t>
  </si>
  <si>
    <t>манка - 10</t>
  </si>
  <si>
    <t>крупа гречневая - 40</t>
  </si>
  <si>
    <t>масло сливочное-5</t>
  </si>
  <si>
    <t xml:space="preserve">пирожок с повидлом </t>
  </si>
  <si>
    <t>День: 9 день</t>
  </si>
  <si>
    <t>Борщ</t>
  </si>
  <si>
    <t>капуста-80</t>
  </si>
  <si>
    <t>свекла - 100</t>
  </si>
  <si>
    <t>конфета</t>
  </si>
  <si>
    <t>Крупа манная-35</t>
  </si>
  <si>
    <t>Молоко  -180</t>
  </si>
  <si>
    <t>Сахар -5</t>
  </si>
  <si>
    <t>каша рисовая</t>
  </si>
  <si>
    <t>крупа рисовая - 35</t>
  </si>
  <si>
    <t>молоко -180</t>
  </si>
  <si>
    <t xml:space="preserve">Чай </t>
  </si>
  <si>
    <t xml:space="preserve">каша пшеничная </t>
  </si>
  <si>
    <t>крупа пшеничная - 35</t>
  </si>
  <si>
    <t>молоко - 180</t>
  </si>
  <si>
    <t>бутерброд с маслом</t>
  </si>
  <si>
    <t>батон-15</t>
  </si>
  <si>
    <t>масло сливочное - 15</t>
  </si>
  <si>
    <t>Молоко  - 180</t>
  </si>
  <si>
    <t>Сахар - 5</t>
  </si>
  <si>
    <t>Масло сливочное - 5</t>
  </si>
  <si>
    <t>Крупа рисовая-20</t>
  </si>
  <si>
    <t>Крупа пшено - 20</t>
  </si>
  <si>
    <t>крупа геркулес-25</t>
  </si>
  <si>
    <t>молоко  -180</t>
  </si>
  <si>
    <t>сахар -5</t>
  </si>
  <si>
    <t>сахар-20</t>
  </si>
  <si>
    <t>День: 10 день</t>
  </si>
  <si>
    <t>День: 7 день</t>
  </si>
  <si>
    <t>День: 8 день</t>
  </si>
  <si>
    <t>говядина-175,5</t>
  </si>
  <si>
    <t>говядина-50</t>
  </si>
  <si>
    <t>Рагу</t>
  </si>
  <si>
    <t>говядина-110</t>
  </si>
  <si>
    <t>говядина-85</t>
  </si>
  <si>
    <t xml:space="preserve">Салат из свеклы </t>
  </si>
  <si>
    <t>Суп из овощей с бобовыми</t>
  </si>
  <si>
    <t>котлета</t>
  </si>
  <si>
    <t>Каша молочная пшенная (рисовая) жидкая</t>
  </si>
  <si>
    <t>Крупа пшенная (рисовая)-30</t>
  </si>
  <si>
    <t>Возрастная категория: младшие 12-18 лет</t>
  </si>
  <si>
    <t>Возрастная категория: младшие 12-18 лет лет</t>
  </si>
  <si>
    <t>Возрастная категория: младшие   12-18 лет</t>
  </si>
  <si>
    <t>Возрастная категория:12-18 лет</t>
  </si>
  <si>
    <t>Возрастная категория: 12-18 лет</t>
  </si>
  <si>
    <t>Возрастная категория:7-11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</si>
</sst>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279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154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12.7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65</v>
      </c>
      <c r="C12" s="9" t="s">
        <v>66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12.75">
      <c r="B13" s="8"/>
      <c r="C13" s="12" t="s">
        <v>67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" customHeight="1">
      <c r="B14" s="8"/>
      <c r="C14" s="13" t="s">
        <v>68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7.75" customHeight="1">
      <c r="B15" s="8" t="s">
        <v>24</v>
      </c>
      <c r="C15" s="9" t="s">
        <v>25</v>
      </c>
      <c r="D15" s="10">
        <f>150*1.25</f>
        <v>187.5</v>
      </c>
      <c r="E15" s="11">
        <f>1.25*4.65</f>
        <v>5.8125</v>
      </c>
      <c r="F15" s="11">
        <v>5.59</v>
      </c>
      <c r="G15" s="11">
        <v>23.14</v>
      </c>
      <c r="H15" s="11">
        <v>161.55</v>
      </c>
      <c r="I15" s="11">
        <v>0.058</v>
      </c>
      <c r="J15" s="11">
        <v>1.035</v>
      </c>
      <c r="K15" s="11">
        <v>0.039</v>
      </c>
      <c r="L15" s="11">
        <v>0.39</v>
      </c>
      <c r="M15" s="11">
        <v>99.6</v>
      </c>
      <c r="N15" s="11">
        <v>90.9</v>
      </c>
      <c r="O15" s="11">
        <v>15.15</v>
      </c>
      <c r="P15" s="11">
        <v>0.33</v>
      </c>
    </row>
    <row r="16" spans="2:16" ht="17.25" customHeight="1">
      <c r="B16" s="8"/>
      <c r="C16" s="13" t="s">
        <v>243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244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245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13" t="s">
        <v>118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 t="s">
        <v>69</v>
      </c>
      <c r="C20" s="9" t="s">
        <v>70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5.75" customHeight="1">
      <c r="B21" s="8"/>
      <c r="C21" s="13" t="s">
        <v>71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27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72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16"/>
      <c r="C24" s="17" t="s">
        <v>30</v>
      </c>
      <c r="D24" s="18"/>
      <c r="E24" s="16">
        <f aca="true" t="shared" si="0" ref="E24:P24">SUM(E12:E23)</f>
        <v>10.2125</v>
      </c>
      <c r="F24" s="16">
        <f t="shared" si="0"/>
        <v>20.79</v>
      </c>
      <c r="G24" s="16">
        <f t="shared" si="0"/>
        <v>46.54</v>
      </c>
      <c r="H24" s="11">
        <f t="shared" si="0"/>
        <v>387.55</v>
      </c>
      <c r="I24" s="16">
        <f t="shared" si="0"/>
        <v>0.118</v>
      </c>
      <c r="J24" s="16">
        <f t="shared" si="0"/>
        <v>2.335</v>
      </c>
      <c r="K24" s="16">
        <f t="shared" si="0"/>
        <v>0.149</v>
      </c>
      <c r="L24" s="16">
        <f t="shared" si="0"/>
        <v>0.69</v>
      </c>
      <c r="M24" s="16">
        <f t="shared" si="0"/>
        <v>230.6</v>
      </c>
      <c r="N24" s="16">
        <f t="shared" si="0"/>
        <v>193.9</v>
      </c>
      <c r="O24" s="16">
        <f t="shared" si="0"/>
        <v>31.15</v>
      </c>
      <c r="P24" s="16">
        <f t="shared" si="0"/>
        <v>0.63</v>
      </c>
    </row>
    <row r="25" spans="2:16" ht="12.75">
      <c r="B25" s="19"/>
      <c r="C25" s="7" t="s">
        <v>31</v>
      </c>
      <c r="D25" s="1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8" customHeight="1">
      <c r="B26" s="8" t="s">
        <v>32</v>
      </c>
      <c r="C26" s="21" t="s">
        <v>33</v>
      </c>
      <c r="D26" s="22">
        <v>60</v>
      </c>
      <c r="E26" s="11">
        <v>0.43</v>
      </c>
      <c r="F26" s="11">
        <v>6.06</v>
      </c>
      <c r="G26" s="11">
        <v>1.2</v>
      </c>
      <c r="H26" s="11">
        <v>61.2</v>
      </c>
      <c r="I26" s="11">
        <v>0.018</v>
      </c>
      <c r="J26" s="11">
        <v>3</v>
      </c>
      <c r="K26" s="11">
        <v>0</v>
      </c>
      <c r="L26" s="11">
        <v>2.7</v>
      </c>
      <c r="M26" s="11">
        <v>10.8</v>
      </c>
      <c r="N26" s="11">
        <v>19.8</v>
      </c>
      <c r="O26" s="11">
        <v>7.8</v>
      </c>
      <c r="P26" s="11">
        <v>0.3</v>
      </c>
    </row>
    <row r="27" spans="2:16" ht="15" customHeight="1">
      <c r="B27" s="23"/>
      <c r="C27" s="24" t="s">
        <v>34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23"/>
      <c r="C28" s="24" t="s">
        <v>35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9.25" customHeight="1">
      <c r="B29" s="8" t="s">
        <v>136</v>
      </c>
      <c r="C29" s="25" t="s">
        <v>155</v>
      </c>
      <c r="D29" s="22">
        <v>250</v>
      </c>
      <c r="E29" s="11">
        <v>2.38</v>
      </c>
      <c r="F29" s="11">
        <v>5.08</v>
      </c>
      <c r="G29" s="11">
        <v>12.99</v>
      </c>
      <c r="H29" s="11">
        <v>117</v>
      </c>
      <c r="I29" s="11">
        <v>0.05</v>
      </c>
      <c r="J29" s="11">
        <v>0.95</v>
      </c>
      <c r="K29" s="11">
        <v>0</v>
      </c>
      <c r="L29" s="11"/>
      <c r="M29" s="11">
        <v>27.3</v>
      </c>
      <c r="N29" s="11">
        <v>36.77</v>
      </c>
      <c r="O29" s="11">
        <v>15.22</v>
      </c>
      <c r="P29" s="11">
        <v>0.72</v>
      </c>
    </row>
    <row r="30" spans="2:16" ht="15" customHeight="1">
      <c r="B30" s="8"/>
      <c r="C30" s="24" t="s">
        <v>137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157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158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159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 customHeight="1">
      <c r="B35" s="8"/>
      <c r="C35" s="24" t="s">
        <v>138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 t="s">
        <v>139</v>
      </c>
      <c r="C36" s="25" t="s">
        <v>160</v>
      </c>
      <c r="D36" s="22">
        <v>150</v>
      </c>
      <c r="E36" s="11">
        <v>15.3</v>
      </c>
      <c r="F36" s="11">
        <v>14.33</v>
      </c>
      <c r="G36" s="11">
        <v>24.38</v>
      </c>
      <c r="H36" s="11">
        <v>297</v>
      </c>
      <c r="I36" s="11">
        <v>0.04</v>
      </c>
      <c r="J36" s="11">
        <v>0.26</v>
      </c>
      <c r="K36" s="11">
        <v>0</v>
      </c>
      <c r="L36" s="11"/>
      <c r="M36" s="11">
        <v>21.69</v>
      </c>
      <c r="N36" s="11">
        <v>155.68</v>
      </c>
      <c r="O36" s="11">
        <v>32</v>
      </c>
      <c r="P36" s="11">
        <v>2.15</v>
      </c>
    </row>
    <row r="37" spans="2:16" ht="15" customHeight="1">
      <c r="B37" s="8"/>
      <c r="C37" s="24" t="s">
        <v>271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6" t="s">
        <v>162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6.5" customHeight="1">
      <c r="B39" s="8"/>
      <c r="C39" s="24" t="s">
        <v>163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4" t="s">
        <v>140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141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41" t="s">
        <v>48</v>
      </c>
      <c r="C42" s="21" t="s">
        <v>49</v>
      </c>
      <c r="D42" s="22">
        <v>200</v>
      </c>
      <c r="E42" s="24">
        <v>0.1</v>
      </c>
      <c r="F42" s="24">
        <v>0</v>
      </c>
      <c r="G42" s="24">
        <v>15</v>
      </c>
      <c r="H42" s="24">
        <v>60</v>
      </c>
      <c r="I42" s="11">
        <v>0</v>
      </c>
      <c r="J42" s="11">
        <v>0</v>
      </c>
      <c r="K42" s="11">
        <v>0</v>
      </c>
      <c r="L42" s="11">
        <v>0</v>
      </c>
      <c r="M42" s="11">
        <v>11</v>
      </c>
      <c r="N42" s="11">
        <v>3</v>
      </c>
      <c r="O42" s="11">
        <v>1</v>
      </c>
      <c r="P42" s="11">
        <v>0.3</v>
      </c>
    </row>
    <row r="43" spans="2:16" ht="15.75" customHeight="1">
      <c r="B43" s="41"/>
      <c r="C43" s="26" t="s">
        <v>50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41"/>
      <c r="C44" s="26" t="s">
        <v>143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6.5" customHeight="1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4" ht="17.25" customHeight="1">
      <c r="C47" t="s">
        <v>219</v>
      </c>
      <c r="D47">
        <v>120</v>
      </c>
    </row>
    <row r="48" spans="3:4" ht="15" customHeight="1">
      <c r="C48" t="s">
        <v>220</v>
      </c>
      <c r="D48">
        <v>45</v>
      </c>
    </row>
    <row r="49" spans="2:16" ht="12.75">
      <c r="B49" s="27"/>
      <c r="C49" s="29" t="s">
        <v>43</v>
      </c>
      <c r="D49" s="28"/>
      <c r="E49" s="16">
        <f aca="true" t="shared" si="1" ref="E49:P49">SUM(E20:E45)</f>
        <v>33.6025</v>
      </c>
      <c r="F49" s="16">
        <f t="shared" si="1"/>
        <v>49.31999999999999</v>
      </c>
      <c r="G49" s="16">
        <f t="shared" si="1"/>
        <v>126.02999999999999</v>
      </c>
      <c r="H49" s="16">
        <f t="shared" si="1"/>
        <v>1053.95</v>
      </c>
      <c r="I49" s="16">
        <f t="shared" si="1"/>
        <v>0.31999999999999995</v>
      </c>
      <c r="J49" s="16">
        <f t="shared" si="1"/>
        <v>7.845</v>
      </c>
      <c r="K49" s="16">
        <f t="shared" si="1"/>
        <v>0.16899999999999998</v>
      </c>
      <c r="L49" s="16">
        <f t="shared" si="1"/>
        <v>3.81</v>
      </c>
      <c r="M49" s="16">
        <f t="shared" si="1"/>
        <v>437.89000000000004</v>
      </c>
      <c r="N49" s="16">
        <f t="shared" si="1"/>
        <v>546.55</v>
      </c>
      <c r="O49" s="16">
        <f t="shared" si="1"/>
        <v>115.27</v>
      </c>
      <c r="P49" s="16">
        <f t="shared" si="1"/>
        <v>5.37</v>
      </c>
    </row>
    <row r="50" spans="2:16" ht="12.75">
      <c r="B50" s="27"/>
      <c r="C50" s="38" t="s">
        <v>46</v>
      </c>
      <c r="D50" s="27"/>
      <c r="E50" s="54">
        <f>SUM(E11:E49)</f>
        <v>74.2175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2:16" ht="12.75">
      <c r="B51" s="27"/>
      <c r="C51" s="30"/>
      <c r="D51" s="2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>
      <c r="B52" s="27"/>
      <c r="C52" s="31"/>
      <c r="D52" s="2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>
      <c r="B53" s="32"/>
      <c r="C53" s="33"/>
      <c r="D53" s="3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35"/>
      <c r="C54" s="36"/>
      <c r="D54" s="3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35"/>
      <c r="C55" s="13"/>
      <c r="D55" s="3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35"/>
      <c r="C56" s="24"/>
      <c r="D56" s="3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35"/>
      <c r="C57" s="13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37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37"/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35"/>
      <c r="C60" s="24"/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35"/>
      <c r="C61" s="37"/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/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37"/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13"/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6"/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/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/>
      <c r="D68" s="2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68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113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265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12.7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9" t="s">
        <v>84</v>
      </c>
      <c r="C12" s="9" t="s">
        <v>276</v>
      </c>
      <c r="D12" s="10">
        <v>150</v>
      </c>
      <c r="E12" s="40">
        <v>5.85</v>
      </c>
      <c r="F12" s="40">
        <v>7.1</v>
      </c>
      <c r="G12" s="40">
        <v>26.5</v>
      </c>
      <c r="H12" s="40">
        <v>212.7</v>
      </c>
      <c r="I12" s="40">
        <v>0.14</v>
      </c>
      <c r="J12" s="40">
        <v>1.095</v>
      </c>
      <c r="K12" s="40">
        <v>0.042</v>
      </c>
      <c r="L12" s="40">
        <v>0.12</v>
      </c>
      <c r="M12" s="40">
        <v>108.48</v>
      </c>
      <c r="N12" s="40">
        <v>144.79</v>
      </c>
      <c r="O12" s="40">
        <v>32.25</v>
      </c>
      <c r="P12" s="40">
        <v>0.9</v>
      </c>
    </row>
    <row r="13" spans="2:16" ht="12.75">
      <c r="B13" s="39"/>
      <c r="C13" s="13" t="s">
        <v>277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256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257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258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41" t="s">
        <v>48</v>
      </c>
      <c r="C17" s="21" t="s">
        <v>49</v>
      </c>
      <c r="D17" s="22">
        <v>200</v>
      </c>
      <c r="E17" s="24">
        <v>0.1</v>
      </c>
      <c r="F17" s="24">
        <v>0</v>
      </c>
      <c r="G17" s="24">
        <v>15</v>
      </c>
      <c r="H17" s="24">
        <v>60</v>
      </c>
      <c r="I17" s="11">
        <v>0</v>
      </c>
      <c r="J17" s="11">
        <v>0</v>
      </c>
      <c r="K17" s="11">
        <v>0</v>
      </c>
      <c r="L17" s="11">
        <v>0</v>
      </c>
      <c r="M17" s="11">
        <v>11</v>
      </c>
      <c r="N17" s="11">
        <v>3</v>
      </c>
      <c r="O17" s="11">
        <v>1</v>
      </c>
      <c r="P17" s="11">
        <v>0.3</v>
      </c>
    </row>
    <row r="18" spans="2:16" ht="12.75" customHeight="1">
      <c r="B18" s="41"/>
      <c r="C18" s="26" t="s">
        <v>50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41"/>
      <c r="C19" s="26" t="s">
        <v>143</v>
      </c>
      <c r="D19" s="22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</row>
    <row r="20" spans="2:16" ht="17.25" customHeight="1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5" customHeight="1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9" ht="12.75">
      <c r="B22" s="16"/>
      <c r="C22" s="17" t="s">
        <v>30</v>
      </c>
      <c r="D22" s="18"/>
      <c r="E22" s="16">
        <f aca="true" t="shared" si="0" ref="E22:P22">SUM(E12:E21)</f>
        <v>7.079999999999999</v>
      </c>
      <c r="F22" s="16">
        <f t="shared" si="0"/>
        <v>7.54</v>
      </c>
      <c r="G22" s="16">
        <f t="shared" si="0"/>
        <v>49.2</v>
      </c>
      <c r="H22" s="11">
        <f t="shared" si="0"/>
        <v>312.03999999999996</v>
      </c>
      <c r="I22" s="16">
        <f t="shared" si="0"/>
        <v>0.16</v>
      </c>
      <c r="J22" s="16">
        <f t="shared" si="0"/>
        <v>1.095</v>
      </c>
      <c r="K22" s="16">
        <f t="shared" si="0"/>
        <v>0.042</v>
      </c>
      <c r="L22" s="16">
        <f t="shared" si="0"/>
        <v>0.38</v>
      </c>
      <c r="M22" s="16">
        <f t="shared" si="0"/>
        <v>122.33</v>
      </c>
      <c r="N22" s="16">
        <f t="shared" si="0"/>
        <v>157.54999999999998</v>
      </c>
      <c r="O22" s="16">
        <f t="shared" si="0"/>
        <v>35.2</v>
      </c>
      <c r="P22" s="16">
        <f t="shared" si="0"/>
        <v>1.4</v>
      </c>
      <c r="S22" s="52"/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39" customHeight="1">
      <c r="B24" s="39" t="s">
        <v>120</v>
      </c>
      <c r="C24" s="9" t="s">
        <v>193</v>
      </c>
      <c r="D24" s="10">
        <v>60</v>
      </c>
      <c r="E24" s="40">
        <v>0.6</v>
      </c>
      <c r="F24" s="40">
        <v>6.12</v>
      </c>
      <c r="G24" s="40">
        <v>2.1</v>
      </c>
      <c r="H24" s="40">
        <v>66</v>
      </c>
      <c r="I24" s="40">
        <v>0.024</v>
      </c>
      <c r="J24" s="40">
        <v>9.9</v>
      </c>
      <c r="K24" s="40">
        <v>0</v>
      </c>
      <c r="L24" s="40">
        <v>3</v>
      </c>
      <c r="M24" s="40">
        <v>7.8</v>
      </c>
      <c r="N24" s="40">
        <v>14.4</v>
      </c>
      <c r="O24" s="40">
        <v>10.8</v>
      </c>
      <c r="P24" s="40">
        <v>0.5</v>
      </c>
    </row>
    <row r="25" spans="2:16" ht="12.75" customHeight="1">
      <c r="B25" s="39"/>
      <c r="C25" s="13" t="s">
        <v>194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2.75">
      <c r="B26" s="39"/>
      <c r="C26" s="13" t="s">
        <v>123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2.75" customHeight="1">
      <c r="B27" s="23" t="s">
        <v>104</v>
      </c>
      <c r="C27" s="25" t="s">
        <v>239</v>
      </c>
      <c r="D27" s="22">
        <v>250</v>
      </c>
      <c r="E27" s="11">
        <v>1.93</v>
      </c>
      <c r="F27" s="11">
        <v>5.86</v>
      </c>
      <c r="G27" s="11">
        <v>12.59</v>
      </c>
      <c r="H27" s="11">
        <v>115.24</v>
      </c>
      <c r="I27" s="11">
        <v>0.06</v>
      </c>
      <c r="J27" s="11">
        <v>5.32</v>
      </c>
      <c r="K27" s="11">
        <v>0.03</v>
      </c>
      <c r="L27" s="11">
        <v>0.23</v>
      </c>
      <c r="M27" s="11">
        <v>29.09</v>
      </c>
      <c r="N27" s="11">
        <v>45.75</v>
      </c>
      <c r="O27" s="11">
        <v>23.6</v>
      </c>
      <c r="P27" s="11">
        <v>0.67</v>
      </c>
    </row>
    <row r="28" spans="2:16" ht="12.75" customHeight="1">
      <c r="B28" s="23"/>
      <c r="C28" s="25" t="s">
        <v>159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 customHeight="1">
      <c r="B29" s="8"/>
      <c r="C29" s="24" t="s">
        <v>240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3.5" customHeight="1">
      <c r="B30" s="8"/>
      <c r="C30" s="24" t="s">
        <v>76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4.25" customHeight="1">
      <c r="B31" s="8"/>
      <c r="C31" s="24" t="s">
        <v>176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24" t="s">
        <v>175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23.25" customHeight="1">
      <c r="B33" s="8"/>
      <c r="C33" s="24" t="s">
        <v>241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 customHeight="1">
      <c r="B35" s="8" t="s">
        <v>54</v>
      </c>
      <c r="C35" s="24" t="s">
        <v>55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16" ht="15.75" customHeight="1">
      <c r="B36" s="8" t="s">
        <v>101</v>
      </c>
      <c r="C36" s="47" t="s">
        <v>198</v>
      </c>
      <c r="D36" s="22">
        <v>100</v>
      </c>
      <c r="E36" s="11">
        <v>13.9</v>
      </c>
      <c r="F36" s="11">
        <v>2.1</v>
      </c>
      <c r="G36" s="11">
        <v>9.6</v>
      </c>
      <c r="H36" s="11">
        <v>113</v>
      </c>
      <c r="I36" s="11">
        <v>0.07</v>
      </c>
      <c r="J36" s="11">
        <v>0.4</v>
      </c>
      <c r="K36" s="11">
        <v>0.02</v>
      </c>
      <c r="L36" s="11">
        <v>1</v>
      </c>
      <c r="M36" s="11">
        <v>35</v>
      </c>
      <c r="N36" s="11">
        <v>160</v>
      </c>
      <c r="O36" s="11">
        <v>23</v>
      </c>
      <c r="P36" s="11">
        <v>0.6</v>
      </c>
    </row>
    <row r="37" spans="2:16" ht="24" customHeight="1">
      <c r="B37" s="8"/>
      <c r="C37" s="24" t="s">
        <v>199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4" t="s">
        <v>200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3.5" customHeight="1">
      <c r="B39" s="8"/>
      <c r="C39" s="24" t="s">
        <v>201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3.5" customHeight="1">
      <c r="B40" s="8"/>
      <c r="C40" s="24" t="s">
        <v>202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3.5" customHeight="1">
      <c r="B41" s="8" t="s">
        <v>58</v>
      </c>
      <c r="C41" s="25" t="s">
        <v>59</v>
      </c>
      <c r="D41" s="10">
        <v>150</v>
      </c>
      <c r="E41" s="11">
        <v>3.15</v>
      </c>
      <c r="F41" s="11">
        <v>6.6</v>
      </c>
      <c r="G41" s="11">
        <v>16.35</v>
      </c>
      <c r="H41" s="11">
        <v>138</v>
      </c>
      <c r="I41" s="11">
        <v>0.14</v>
      </c>
      <c r="J41" s="11">
        <v>5.1000000000000005</v>
      </c>
      <c r="K41" s="11">
        <v>0.06</v>
      </c>
      <c r="L41" s="11">
        <v>0.15</v>
      </c>
      <c r="M41" s="11">
        <v>39</v>
      </c>
      <c r="N41" s="11">
        <v>85.5</v>
      </c>
      <c r="O41" s="11">
        <v>28.5</v>
      </c>
      <c r="P41" s="11">
        <v>1.05</v>
      </c>
    </row>
    <row r="42" spans="2:16" ht="13.5" customHeight="1">
      <c r="B42" s="8"/>
      <c r="C42" s="24" t="s">
        <v>203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8"/>
      <c r="C43" s="24" t="s">
        <v>204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60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 t="s">
        <v>83</v>
      </c>
      <c r="C45" s="9" t="s">
        <v>182</v>
      </c>
      <c r="D45" s="22">
        <v>200</v>
      </c>
      <c r="E45" s="11">
        <v>1</v>
      </c>
      <c r="F45" s="11">
        <v>0</v>
      </c>
      <c r="G45" s="11">
        <v>0</v>
      </c>
      <c r="H45" s="11">
        <v>110</v>
      </c>
      <c r="I45" s="11">
        <v>0.04</v>
      </c>
      <c r="J45" s="11">
        <v>8</v>
      </c>
      <c r="K45" s="11">
        <v>0</v>
      </c>
      <c r="L45" s="11">
        <v>0</v>
      </c>
      <c r="M45" s="11">
        <v>40</v>
      </c>
      <c r="N45" s="11">
        <v>0</v>
      </c>
      <c r="O45" s="11">
        <v>0</v>
      </c>
      <c r="P45" s="11">
        <v>0.4</v>
      </c>
    </row>
    <row r="46" spans="2:16" ht="15" customHeight="1">
      <c r="B46" s="8"/>
      <c r="C46" s="9" t="s">
        <v>183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27"/>
      <c r="C47" s="13" t="s">
        <v>184</v>
      </c>
      <c r="D47" s="2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ht="15" customHeight="1">
      <c r="B48" s="8" t="s">
        <v>28</v>
      </c>
      <c r="C48" s="14" t="s">
        <v>29</v>
      </c>
      <c r="D48" s="15">
        <v>70</v>
      </c>
      <c r="E48" s="11">
        <v>1.98</v>
      </c>
      <c r="F48" s="11">
        <v>0.36</v>
      </c>
      <c r="G48" s="11">
        <v>10.02</v>
      </c>
      <c r="H48" s="11">
        <v>52.2</v>
      </c>
      <c r="I48" s="11">
        <v>0.054</v>
      </c>
      <c r="J48" s="11">
        <v>0</v>
      </c>
      <c r="K48" s="11">
        <v>0</v>
      </c>
      <c r="L48" s="11">
        <v>0.42</v>
      </c>
      <c r="M48" s="11">
        <v>10.5</v>
      </c>
      <c r="N48" s="11">
        <v>47.4</v>
      </c>
      <c r="O48" s="11">
        <v>14.1</v>
      </c>
      <c r="P48" s="11">
        <v>1.17</v>
      </c>
    </row>
    <row r="49" spans="2:16" ht="15" customHeight="1">
      <c r="B49" s="8"/>
      <c r="C49" s="12" t="s">
        <v>164</v>
      </c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12" t="s">
        <v>242</v>
      </c>
      <c r="D50" s="15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2" t="s">
        <v>219</v>
      </c>
      <c r="D51" s="22">
        <v>120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27"/>
      <c r="C52" s="29" t="s">
        <v>43</v>
      </c>
      <c r="D52" s="28"/>
      <c r="E52" s="16">
        <f aca="true" t="shared" si="1" ref="E52:P52">SUM(E24:E48)</f>
        <v>22.81</v>
      </c>
      <c r="F52" s="16">
        <f t="shared" si="1"/>
        <v>22.54</v>
      </c>
      <c r="G52" s="16">
        <f t="shared" si="1"/>
        <v>51.010000000000005</v>
      </c>
      <c r="H52" s="16">
        <f t="shared" si="1"/>
        <v>610.44</v>
      </c>
      <c r="I52" s="16">
        <f t="shared" si="1"/>
        <v>0.393</v>
      </c>
      <c r="J52" s="16">
        <f t="shared" si="1"/>
        <v>28.770000000000003</v>
      </c>
      <c r="K52" s="16">
        <f t="shared" si="1"/>
        <v>10.11</v>
      </c>
      <c r="L52" s="16">
        <f t="shared" si="1"/>
        <v>4.800000000000001</v>
      </c>
      <c r="M52" s="16">
        <f t="shared" si="1"/>
        <v>170.39</v>
      </c>
      <c r="N52" s="16">
        <f t="shared" si="1"/>
        <v>359.04999999999995</v>
      </c>
      <c r="O52" s="16">
        <f t="shared" si="1"/>
        <v>101</v>
      </c>
      <c r="P52" s="16">
        <f t="shared" si="1"/>
        <v>4.390000000000001</v>
      </c>
    </row>
    <row r="53" spans="2:16" ht="12.75">
      <c r="B53" s="27"/>
      <c r="C53" s="29" t="s">
        <v>44</v>
      </c>
      <c r="D53" s="2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8"/>
      <c r="C54" s="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" customHeight="1">
      <c r="B55" s="8"/>
      <c r="C55" s="13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4.25" customHeight="1">
      <c r="B56" s="43"/>
      <c r="C56" s="30"/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27"/>
      <c r="C57" s="31"/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.75">
      <c r="B58" s="27"/>
      <c r="C58" s="26"/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27"/>
      <c r="C59" s="24"/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13"/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37"/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37"/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37"/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4"/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5" customHeight="1">
      <c r="B65" s="27"/>
      <c r="C65" s="13"/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/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29" t="s">
        <v>45</v>
      </c>
      <c r="D67" s="28"/>
      <c r="E67" s="16">
        <f aca="true" t="shared" si="2" ref="E67:P67">SUM(E54:E57)</f>
        <v>0</v>
      </c>
      <c r="F67" s="16">
        <f t="shared" si="2"/>
        <v>0</v>
      </c>
      <c r="G67" s="16">
        <f t="shared" si="2"/>
        <v>0</v>
      </c>
      <c r="H67" s="16">
        <f t="shared" si="2"/>
        <v>0</v>
      </c>
      <c r="I67" s="16">
        <f t="shared" si="2"/>
        <v>0</v>
      </c>
      <c r="J67" s="16">
        <f t="shared" si="2"/>
        <v>0</v>
      </c>
      <c r="K67" s="16">
        <f t="shared" si="2"/>
        <v>0</v>
      </c>
      <c r="L67" s="16">
        <f t="shared" si="2"/>
        <v>0</v>
      </c>
      <c r="M67" s="16">
        <f t="shared" si="2"/>
        <v>0</v>
      </c>
      <c r="N67" s="16">
        <f t="shared" si="2"/>
        <v>0</v>
      </c>
      <c r="O67" s="16">
        <f t="shared" si="2"/>
        <v>0</v>
      </c>
      <c r="P67" s="16">
        <f t="shared" si="2"/>
        <v>0</v>
      </c>
    </row>
    <row r="68" spans="2:16" ht="12.75">
      <c r="B68" s="27"/>
      <c r="C68" s="38" t="s">
        <v>46</v>
      </c>
      <c r="D68" s="27"/>
      <c r="E68" s="16">
        <f aca="true" t="shared" si="3" ref="E68:P68">E52+E22+E67</f>
        <v>29.889999999999997</v>
      </c>
      <c r="F68" s="16">
        <f t="shared" si="3"/>
        <v>30.08</v>
      </c>
      <c r="G68" s="16">
        <f t="shared" si="3"/>
        <v>100.21000000000001</v>
      </c>
      <c r="H68" s="16">
        <f t="shared" si="3"/>
        <v>922.48</v>
      </c>
      <c r="I68" s="16">
        <f t="shared" si="3"/>
        <v>0.553</v>
      </c>
      <c r="J68" s="16">
        <f t="shared" si="3"/>
        <v>29.865000000000002</v>
      </c>
      <c r="K68" s="16">
        <f t="shared" si="3"/>
        <v>10.152</v>
      </c>
      <c r="L68" s="16">
        <f t="shared" si="3"/>
        <v>5.180000000000001</v>
      </c>
      <c r="M68" s="16">
        <f t="shared" si="3"/>
        <v>292.71999999999997</v>
      </c>
      <c r="N68" s="16">
        <f t="shared" si="3"/>
        <v>516.5999999999999</v>
      </c>
      <c r="O68" s="16">
        <f t="shared" si="3"/>
        <v>136.2</v>
      </c>
      <c r="P68" s="16">
        <f t="shared" si="3"/>
        <v>5.790000000000001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154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12.7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65</v>
      </c>
      <c r="C12" s="9" t="s">
        <v>66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12.75">
      <c r="B13" s="8"/>
      <c r="C13" s="12" t="s">
        <v>67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" customHeight="1">
      <c r="B14" s="8"/>
      <c r="C14" s="13" t="s">
        <v>68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7.75" customHeight="1">
      <c r="B15" s="8" t="s">
        <v>24</v>
      </c>
      <c r="C15" s="9" t="s">
        <v>25</v>
      </c>
      <c r="D15" s="10">
        <v>150</v>
      </c>
      <c r="E15" s="11">
        <v>4.65</v>
      </c>
      <c r="F15" s="11">
        <v>5.59</v>
      </c>
      <c r="G15" s="11">
        <v>23.14</v>
      </c>
      <c r="H15" s="11">
        <v>161.55</v>
      </c>
      <c r="I15" s="11">
        <v>0.058</v>
      </c>
      <c r="J15" s="11">
        <v>1.035</v>
      </c>
      <c r="K15" s="11">
        <v>0.039</v>
      </c>
      <c r="L15" s="11">
        <v>0.39</v>
      </c>
      <c r="M15" s="11">
        <v>99.6</v>
      </c>
      <c r="N15" s="11">
        <v>90.9</v>
      </c>
      <c r="O15" s="11">
        <v>15.15</v>
      </c>
      <c r="P15" s="11">
        <v>0.33</v>
      </c>
    </row>
    <row r="16" spans="2:16" ht="17.25" customHeight="1">
      <c r="B16" s="8"/>
      <c r="C16" s="13" t="s">
        <v>243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244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245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13" t="s">
        <v>118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 t="s">
        <v>69</v>
      </c>
      <c r="C20" s="9" t="s">
        <v>70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5.75" customHeight="1">
      <c r="B21" s="8"/>
      <c r="C21" s="13" t="s">
        <v>71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27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72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16"/>
      <c r="C24" s="17" t="s">
        <v>30</v>
      </c>
      <c r="D24" s="18"/>
      <c r="E24" s="16">
        <f aca="true" t="shared" si="0" ref="E24:P24">SUM(E12:E23)</f>
        <v>9.05</v>
      </c>
      <c r="F24" s="16">
        <f t="shared" si="0"/>
        <v>20.79</v>
      </c>
      <c r="G24" s="16">
        <f t="shared" si="0"/>
        <v>46.54</v>
      </c>
      <c r="H24" s="11">
        <f t="shared" si="0"/>
        <v>387.55</v>
      </c>
      <c r="I24" s="16">
        <f t="shared" si="0"/>
        <v>0.118</v>
      </c>
      <c r="J24" s="16">
        <f t="shared" si="0"/>
        <v>2.335</v>
      </c>
      <c r="K24" s="16">
        <f t="shared" si="0"/>
        <v>0.149</v>
      </c>
      <c r="L24" s="16">
        <f t="shared" si="0"/>
        <v>0.69</v>
      </c>
      <c r="M24" s="16">
        <f t="shared" si="0"/>
        <v>230.6</v>
      </c>
      <c r="N24" s="16">
        <f t="shared" si="0"/>
        <v>193.9</v>
      </c>
      <c r="O24" s="16">
        <f t="shared" si="0"/>
        <v>31.15</v>
      </c>
      <c r="P24" s="16">
        <f t="shared" si="0"/>
        <v>0.63</v>
      </c>
    </row>
    <row r="25" spans="2:16" ht="12.75">
      <c r="B25" s="19"/>
      <c r="C25" s="7" t="s">
        <v>31</v>
      </c>
      <c r="D25" s="1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8" customHeight="1">
      <c r="B26" s="8" t="s">
        <v>32</v>
      </c>
      <c r="C26" s="21" t="s">
        <v>33</v>
      </c>
      <c r="D26" s="22">
        <v>60</v>
      </c>
      <c r="E26" s="11">
        <v>0.43</v>
      </c>
      <c r="F26" s="11">
        <v>6.06</v>
      </c>
      <c r="G26" s="11">
        <v>1.2</v>
      </c>
      <c r="H26" s="11">
        <v>61.2</v>
      </c>
      <c r="I26" s="11">
        <v>0.018</v>
      </c>
      <c r="J26" s="11">
        <v>3</v>
      </c>
      <c r="K26" s="11">
        <v>0</v>
      </c>
      <c r="L26" s="11">
        <v>2.7</v>
      </c>
      <c r="M26" s="11">
        <v>10.8</v>
      </c>
      <c r="N26" s="11">
        <v>19.8</v>
      </c>
      <c r="O26" s="11">
        <v>7.8</v>
      </c>
      <c r="P26" s="11">
        <v>0.3</v>
      </c>
    </row>
    <row r="27" spans="2:16" ht="15" customHeight="1">
      <c r="B27" s="23"/>
      <c r="C27" s="24" t="s">
        <v>34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23"/>
      <c r="C28" s="24" t="s">
        <v>35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9.25" customHeight="1">
      <c r="B29" s="8" t="s">
        <v>136</v>
      </c>
      <c r="C29" s="25" t="s">
        <v>155</v>
      </c>
      <c r="D29" s="22">
        <v>250</v>
      </c>
      <c r="E29" s="11">
        <v>2.38</v>
      </c>
      <c r="F29" s="11">
        <v>5.08</v>
      </c>
      <c r="G29" s="11">
        <v>12.99</v>
      </c>
      <c r="H29" s="11">
        <v>117</v>
      </c>
      <c r="I29" s="11">
        <v>0.05</v>
      </c>
      <c r="J29" s="11">
        <v>0.95</v>
      </c>
      <c r="K29" s="11">
        <v>0</v>
      </c>
      <c r="L29" s="11"/>
      <c r="M29" s="11">
        <v>27.3</v>
      </c>
      <c r="N29" s="11">
        <v>36.77</v>
      </c>
      <c r="O29" s="11">
        <v>15.22</v>
      </c>
      <c r="P29" s="11">
        <v>0.72</v>
      </c>
    </row>
    <row r="30" spans="2:16" ht="15" customHeight="1">
      <c r="B30" s="8"/>
      <c r="C30" s="24" t="s">
        <v>137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157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158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159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 customHeight="1">
      <c r="B35" s="8"/>
      <c r="C35" s="24" t="s">
        <v>138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 t="s">
        <v>139</v>
      </c>
      <c r="C36" s="25" t="s">
        <v>160</v>
      </c>
      <c r="D36" s="22">
        <v>150</v>
      </c>
      <c r="E36" s="11">
        <v>15.3</v>
      </c>
      <c r="F36" s="11">
        <v>14.33</v>
      </c>
      <c r="G36" s="11">
        <v>24.38</v>
      </c>
      <c r="H36" s="11">
        <v>297</v>
      </c>
      <c r="I36" s="11">
        <v>0.04</v>
      </c>
      <c r="J36" s="11">
        <v>0.26</v>
      </c>
      <c r="K36" s="11">
        <v>0</v>
      </c>
      <c r="L36" s="11"/>
      <c r="M36" s="11">
        <v>21.69</v>
      </c>
      <c r="N36" s="11">
        <v>155.68</v>
      </c>
      <c r="O36" s="11">
        <v>32</v>
      </c>
      <c r="P36" s="11">
        <v>2.15</v>
      </c>
    </row>
    <row r="37" spans="2:16" ht="15" customHeight="1">
      <c r="B37" s="8"/>
      <c r="C37" s="24" t="s">
        <v>161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6" t="s">
        <v>162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6.5" customHeight="1">
      <c r="B39" s="8"/>
      <c r="C39" s="24" t="s">
        <v>163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4" t="s">
        <v>140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141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41" t="s">
        <v>48</v>
      </c>
      <c r="C42" s="21" t="s">
        <v>49</v>
      </c>
      <c r="D42" s="22">
        <v>200</v>
      </c>
      <c r="E42" s="24">
        <v>0.1</v>
      </c>
      <c r="F42" s="24">
        <v>0</v>
      </c>
      <c r="G42" s="24">
        <v>15</v>
      </c>
      <c r="H42" s="24">
        <v>60</v>
      </c>
      <c r="I42" s="11">
        <v>0</v>
      </c>
      <c r="J42" s="11">
        <v>0</v>
      </c>
      <c r="K42" s="11">
        <v>0</v>
      </c>
      <c r="L42" s="11">
        <v>0</v>
      </c>
      <c r="M42" s="11">
        <v>11</v>
      </c>
      <c r="N42" s="11">
        <v>3</v>
      </c>
      <c r="O42" s="11">
        <v>1</v>
      </c>
      <c r="P42" s="11">
        <v>0.3</v>
      </c>
    </row>
    <row r="43" spans="2:16" ht="15.75" customHeight="1">
      <c r="B43" s="41"/>
      <c r="C43" s="26" t="s">
        <v>50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41"/>
      <c r="C44" s="26" t="s">
        <v>143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6.5" customHeight="1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4" ht="17.25" customHeight="1">
      <c r="C47" t="s">
        <v>219</v>
      </c>
      <c r="D47">
        <v>120</v>
      </c>
    </row>
    <row r="48" spans="3:4" ht="15" customHeight="1">
      <c r="C48" t="s">
        <v>220</v>
      </c>
      <c r="D48">
        <v>45</v>
      </c>
    </row>
    <row r="49" spans="2:16" ht="12.75">
      <c r="B49" s="27"/>
      <c r="C49" s="29" t="s">
        <v>43</v>
      </c>
      <c r="D49" s="28"/>
      <c r="E49" s="16">
        <f aca="true" t="shared" si="1" ref="E49:P49">SUM(E20:E45)</f>
        <v>32.44</v>
      </c>
      <c r="F49" s="16">
        <f t="shared" si="1"/>
        <v>49.31999999999999</v>
      </c>
      <c r="G49" s="16">
        <f t="shared" si="1"/>
        <v>126.02999999999999</v>
      </c>
      <c r="H49" s="16">
        <f t="shared" si="1"/>
        <v>1053.95</v>
      </c>
      <c r="I49" s="16">
        <f t="shared" si="1"/>
        <v>0.31999999999999995</v>
      </c>
      <c r="J49" s="16">
        <f t="shared" si="1"/>
        <v>7.845</v>
      </c>
      <c r="K49" s="16">
        <f t="shared" si="1"/>
        <v>0.16899999999999998</v>
      </c>
      <c r="L49" s="16">
        <f t="shared" si="1"/>
        <v>3.81</v>
      </c>
      <c r="M49" s="16">
        <f t="shared" si="1"/>
        <v>437.89000000000004</v>
      </c>
      <c r="N49" s="16">
        <f t="shared" si="1"/>
        <v>546.55</v>
      </c>
      <c r="O49" s="16">
        <f t="shared" si="1"/>
        <v>115.27</v>
      </c>
      <c r="P49" s="16">
        <f t="shared" si="1"/>
        <v>5.37</v>
      </c>
    </row>
    <row r="50" spans="2:16" ht="12.75">
      <c r="B50" s="27"/>
      <c r="C50" s="38" t="s">
        <v>46</v>
      </c>
      <c r="D50" s="27"/>
      <c r="E50" s="54">
        <f>SUM(E11:E49)</f>
        <v>70.72999999999999</v>
      </c>
      <c r="F50" s="54">
        <f aca="true" t="shared" si="2" ref="F50:P50">SUM(F11:F49)</f>
        <v>116.72999999999999</v>
      </c>
      <c r="G50" s="54">
        <f t="shared" si="2"/>
        <v>282.7</v>
      </c>
      <c r="H50" s="54">
        <f t="shared" si="2"/>
        <v>2416.4500000000003</v>
      </c>
      <c r="I50" s="54">
        <f t="shared" si="2"/>
        <v>0.718</v>
      </c>
      <c r="J50" s="54">
        <f t="shared" si="2"/>
        <v>16.724999999999998</v>
      </c>
      <c r="K50" s="54">
        <f t="shared" si="2"/>
        <v>0.46699999999999997</v>
      </c>
      <c r="L50" s="54">
        <f t="shared" si="2"/>
        <v>8.31</v>
      </c>
      <c r="M50" s="54">
        <f t="shared" si="2"/>
        <v>980.3800000000001</v>
      </c>
      <c r="N50" s="54">
        <f t="shared" si="2"/>
        <v>1197</v>
      </c>
      <c r="O50" s="54">
        <f t="shared" si="2"/>
        <v>247.69</v>
      </c>
      <c r="P50" s="54">
        <f t="shared" si="2"/>
        <v>11.27</v>
      </c>
    </row>
    <row r="51" spans="2:16" ht="12.75">
      <c r="B51" s="27"/>
      <c r="C51" s="30"/>
      <c r="D51" s="2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>
      <c r="B52" s="27"/>
      <c r="C52" s="31"/>
      <c r="D52" s="2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>
      <c r="B53" s="32"/>
      <c r="C53" s="33"/>
      <c r="D53" s="3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35"/>
      <c r="C54" s="36"/>
      <c r="D54" s="3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35"/>
      <c r="C55" s="13"/>
      <c r="D55" s="3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35"/>
      <c r="C56" s="24"/>
      <c r="D56" s="3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35"/>
      <c r="C57" s="13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37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37"/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35"/>
      <c r="C60" s="24"/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35"/>
      <c r="C61" s="37"/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/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37"/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13"/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6"/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/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/>
      <c r="D68" s="2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172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12.7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47</v>
      </c>
      <c r="C12" s="9" t="s">
        <v>246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2.75">
      <c r="B13" s="39"/>
      <c r="C13" s="13" t="s">
        <v>248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247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184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236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41" t="s">
        <v>61</v>
      </c>
      <c r="C17" s="9" t="s">
        <v>249</v>
      </c>
      <c r="D17" s="22">
        <v>200</v>
      </c>
      <c r="E17" s="24">
        <v>0.1</v>
      </c>
      <c r="F17" s="24">
        <v>0</v>
      </c>
      <c r="G17" s="24">
        <v>15.2</v>
      </c>
      <c r="H17" s="24">
        <v>61</v>
      </c>
      <c r="I17" s="11">
        <v>0</v>
      </c>
      <c r="J17" s="11">
        <v>2.8</v>
      </c>
      <c r="K17" s="11">
        <v>0</v>
      </c>
      <c r="L17" s="11">
        <v>0</v>
      </c>
      <c r="M17" s="11">
        <v>14.2</v>
      </c>
      <c r="N17" s="11">
        <v>4</v>
      </c>
      <c r="O17" s="11">
        <v>2</v>
      </c>
      <c r="P17" s="11">
        <v>0.4</v>
      </c>
    </row>
    <row r="18" spans="2:16" ht="12" customHeight="1">
      <c r="B18" s="41"/>
      <c r="C18" s="13" t="s">
        <v>50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2" customHeight="1">
      <c r="B19" s="41"/>
      <c r="C19" s="13" t="s">
        <v>143</v>
      </c>
      <c r="D19" s="22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2.75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16"/>
      <c r="C22" s="17" t="s">
        <v>30</v>
      </c>
      <c r="D22" s="18"/>
      <c r="E22" s="16">
        <f aca="true" t="shared" si="0" ref="E22:P22">SUM(E12:E21)</f>
        <v>25.23</v>
      </c>
      <c r="F22" s="16">
        <f t="shared" si="0"/>
        <v>25.64</v>
      </c>
      <c r="G22" s="16">
        <f t="shared" si="0"/>
        <v>46.8</v>
      </c>
      <c r="H22" s="11">
        <f t="shared" si="0"/>
        <v>525.34</v>
      </c>
      <c r="I22" s="16">
        <f t="shared" si="0"/>
        <v>0.09000000000000001</v>
      </c>
      <c r="J22" s="16">
        <f t="shared" si="0"/>
        <v>3.4</v>
      </c>
      <c r="K22" s="16">
        <f t="shared" si="0"/>
        <v>0.2</v>
      </c>
      <c r="L22" s="16">
        <f t="shared" si="0"/>
        <v>0.96</v>
      </c>
      <c r="M22" s="16">
        <f t="shared" si="0"/>
        <v>314.05</v>
      </c>
      <c r="N22" s="16">
        <f t="shared" si="0"/>
        <v>360.76</v>
      </c>
      <c r="O22" s="16">
        <f t="shared" si="0"/>
        <v>41.95</v>
      </c>
      <c r="P22" s="16">
        <f t="shared" si="0"/>
        <v>1.5999999999999999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3.5" customHeight="1">
      <c r="B24" s="39" t="s">
        <v>87</v>
      </c>
      <c r="C24" s="9" t="s">
        <v>165</v>
      </c>
      <c r="D24" s="10">
        <v>60</v>
      </c>
      <c r="E24" s="40">
        <v>0.76</v>
      </c>
      <c r="F24" s="40">
        <v>6.08</v>
      </c>
      <c r="G24" s="40">
        <v>4.99</v>
      </c>
      <c r="H24" s="40">
        <v>77.56</v>
      </c>
      <c r="I24" s="40">
        <v>0.024</v>
      </c>
      <c r="J24" s="40">
        <v>1.41</v>
      </c>
      <c r="K24" s="40">
        <v>0.06</v>
      </c>
      <c r="L24" s="40">
        <v>2.72</v>
      </c>
      <c r="M24" s="40">
        <v>12.15</v>
      </c>
      <c r="N24" s="40">
        <v>19</v>
      </c>
      <c r="O24" s="40">
        <v>9.72</v>
      </c>
      <c r="P24" s="40">
        <v>0.4</v>
      </c>
    </row>
    <row r="25" spans="2:16" ht="13.5" customHeight="1">
      <c r="B25" s="39"/>
      <c r="C25" s="13" t="s">
        <v>88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3.5" customHeight="1">
      <c r="B26" s="39"/>
      <c r="C26" s="53" t="s">
        <v>35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3.5" customHeight="1">
      <c r="B27" s="39"/>
      <c r="C27" s="13" t="s">
        <v>35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16.5" customHeight="1">
      <c r="B28" s="8" t="s">
        <v>36</v>
      </c>
      <c r="C28" s="25" t="s">
        <v>37</v>
      </c>
      <c r="D28" s="22">
        <v>250</v>
      </c>
      <c r="E28" s="11">
        <v>1.97</v>
      </c>
      <c r="F28" s="11">
        <v>2.71</v>
      </c>
      <c r="G28" s="11">
        <v>12.11</v>
      </c>
      <c r="H28" s="11">
        <v>85.75</v>
      </c>
      <c r="I28" s="11">
        <v>0.09</v>
      </c>
      <c r="J28" s="11">
        <v>8.25</v>
      </c>
      <c r="K28" s="11">
        <v>0</v>
      </c>
      <c r="L28" s="11"/>
      <c r="M28" s="11">
        <v>26.7</v>
      </c>
      <c r="N28" s="11">
        <v>55.97</v>
      </c>
      <c r="O28" s="11">
        <v>22.77</v>
      </c>
      <c r="P28" s="11">
        <v>0.875</v>
      </c>
    </row>
    <row r="29" spans="2:16" ht="15" customHeight="1">
      <c r="B29" s="8"/>
      <c r="C29" s="24" t="s">
        <v>38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159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166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" customHeight="1">
      <c r="B32" s="8"/>
      <c r="C32" s="24" t="s">
        <v>157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138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 t="s">
        <v>130</v>
      </c>
      <c r="C35" s="25" t="s">
        <v>167</v>
      </c>
      <c r="D35" s="22">
        <v>90</v>
      </c>
      <c r="E35" s="11">
        <v>10.57</v>
      </c>
      <c r="F35" s="11">
        <v>25.42</v>
      </c>
      <c r="G35" s="11">
        <v>8.21</v>
      </c>
      <c r="H35" s="11">
        <v>303.3</v>
      </c>
      <c r="I35" s="11">
        <v>0.15</v>
      </c>
      <c r="J35" s="11">
        <v>0.06</v>
      </c>
      <c r="K35" s="11">
        <v>46.07</v>
      </c>
      <c r="L35" s="11">
        <v>0</v>
      </c>
      <c r="M35" s="11">
        <v>16.98</v>
      </c>
      <c r="N35" s="11">
        <v>112.84</v>
      </c>
      <c r="O35" s="11">
        <v>16.23</v>
      </c>
      <c r="P35" s="11">
        <v>1.95</v>
      </c>
    </row>
    <row r="36" spans="2:16" ht="13.5" customHeight="1">
      <c r="B36" s="8"/>
      <c r="C36" s="24" t="s">
        <v>168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 customHeight="1">
      <c r="B37" s="8"/>
      <c r="C37" s="12" t="s">
        <v>169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149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.75" customHeight="1">
      <c r="B39" s="8"/>
      <c r="C39" s="24" t="s">
        <v>53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 t="s">
        <v>62</v>
      </c>
      <c r="C40" s="25" t="s">
        <v>63</v>
      </c>
      <c r="D40" s="10">
        <v>150</v>
      </c>
      <c r="E40" s="11">
        <v>5.66</v>
      </c>
      <c r="F40" s="11">
        <v>0.68</v>
      </c>
      <c r="G40" s="11">
        <v>29.04</v>
      </c>
      <c r="H40" s="11">
        <v>144.9</v>
      </c>
      <c r="I40" s="11">
        <v>0.5700000000000001</v>
      </c>
      <c r="J40" s="11">
        <v>0.015</v>
      </c>
      <c r="K40" s="11">
        <v>0</v>
      </c>
      <c r="L40" s="11">
        <v>0.8</v>
      </c>
      <c r="M40" s="11">
        <v>5.71</v>
      </c>
      <c r="N40" s="11">
        <v>35.74</v>
      </c>
      <c r="O40" s="11">
        <v>8.11</v>
      </c>
      <c r="P40" s="11">
        <v>0.78</v>
      </c>
    </row>
    <row r="41" spans="2:16" ht="14.25" customHeight="1">
      <c r="B41" s="8"/>
      <c r="C41" s="24" t="s">
        <v>64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60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41" t="s">
        <v>142</v>
      </c>
      <c r="C43" s="21" t="s">
        <v>170</v>
      </c>
      <c r="D43" s="22">
        <v>200</v>
      </c>
      <c r="E43" s="24">
        <v>0.78</v>
      </c>
      <c r="F43" s="24">
        <v>0.046</v>
      </c>
      <c r="G43" s="24">
        <v>27.63</v>
      </c>
      <c r="H43" s="24">
        <v>114.8</v>
      </c>
      <c r="I43" s="11">
        <v>0.016</v>
      </c>
      <c r="J43" s="11">
        <v>0.6</v>
      </c>
      <c r="K43" s="11">
        <v>0</v>
      </c>
      <c r="L43" s="11">
        <v>0</v>
      </c>
      <c r="M43" s="11">
        <v>32.32</v>
      </c>
      <c r="N43" s="11">
        <v>21.9</v>
      </c>
      <c r="O43" s="11">
        <v>17.56</v>
      </c>
      <c r="P43" s="11">
        <v>0.48</v>
      </c>
    </row>
    <row r="44" spans="2:16" ht="15" customHeight="1">
      <c r="B44" s="41"/>
      <c r="C44" s="26" t="s">
        <v>171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41"/>
      <c r="C45" s="26" t="s">
        <v>143</v>
      </c>
      <c r="D45" s="22"/>
      <c r="E45" s="24"/>
      <c r="F45" s="24"/>
      <c r="G45" s="24"/>
      <c r="H45" s="24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 t="s">
        <v>28</v>
      </c>
      <c r="C46" s="14" t="s">
        <v>29</v>
      </c>
      <c r="D46" s="15">
        <v>70</v>
      </c>
      <c r="E46" s="11">
        <v>1.98</v>
      </c>
      <c r="F46" s="11">
        <v>0.36</v>
      </c>
      <c r="G46" s="11">
        <v>10.02</v>
      </c>
      <c r="H46" s="11">
        <v>52.2</v>
      </c>
      <c r="I46" s="11">
        <v>0.054</v>
      </c>
      <c r="J46" s="11">
        <v>0</v>
      </c>
      <c r="K46" s="11">
        <v>0</v>
      </c>
      <c r="L46" s="11">
        <v>0.42</v>
      </c>
      <c r="M46" s="11">
        <v>10.5</v>
      </c>
      <c r="N46" s="11">
        <v>47.4</v>
      </c>
      <c r="O46" s="11">
        <v>14.1</v>
      </c>
      <c r="P46" s="11">
        <v>1.17</v>
      </c>
    </row>
    <row r="47" spans="2:16" ht="15" customHeight="1">
      <c r="B47" s="8"/>
      <c r="C47" s="12" t="s">
        <v>164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12" t="s">
        <v>219</v>
      </c>
      <c r="D48" s="15">
        <v>120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12" t="s">
        <v>226</v>
      </c>
      <c r="D49" s="15">
        <v>45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9" t="s">
        <v>43</v>
      </c>
      <c r="D50" s="28"/>
      <c r="E50" s="16">
        <f aca="true" t="shared" si="1" ref="E50:P50">SUM(E23:E46)</f>
        <v>21.720000000000002</v>
      </c>
      <c r="F50" s="16">
        <f t="shared" si="1"/>
        <v>35.296</v>
      </c>
      <c r="G50" s="16">
        <f t="shared" si="1"/>
        <v>92</v>
      </c>
      <c r="H50" s="16">
        <f t="shared" si="1"/>
        <v>778.51</v>
      </c>
      <c r="I50" s="16">
        <f t="shared" si="1"/>
        <v>0.9040000000000001</v>
      </c>
      <c r="J50" s="16">
        <f t="shared" si="1"/>
        <v>10.335</v>
      </c>
      <c r="K50" s="16">
        <f t="shared" si="1"/>
        <v>46.13</v>
      </c>
      <c r="L50" s="16">
        <f t="shared" si="1"/>
        <v>3.9400000000000004</v>
      </c>
      <c r="M50" s="16">
        <f t="shared" si="1"/>
        <v>104.36</v>
      </c>
      <c r="N50" s="16">
        <f t="shared" si="1"/>
        <v>292.85</v>
      </c>
      <c r="O50" s="16">
        <f t="shared" si="1"/>
        <v>88.49</v>
      </c>
      <c r="P50" s="16">
        <f t="shared" si="1"/>
        <v>5.654999999999999</v>
      </c>
    </row>
    <row r="51" spans="2:16" ht="12.75">
      <c r="B51" s="27"/>
      <c r="C51" s="38" t="s">
        <v>46</v>
      </c>
      <c r="D51" s="27"/>
      <c r="E51" s="54"/>
      <c r="F51" s="54">
        <f aca="true" t="shared" si="2" ref="F51:P51">SUM(F12:F50)</f>
        <v>121.87200000000001</v>
      </c>
      <c r="G51" s="54">
        <f t="shared" si="2"/>
        <v>277.6</v>
      </c>
      <c r="H51" s="54">
        <f t="shared" si="2"/>
        <v>2607.7</v>
      </c>
      <c r="I51" s="54">
        <f t="shared" si="2"/>
        <v>1.9880000000000004</v>
      </c>
      <c r="J51" s="54">
        <f t="shared" si="2"/>
        <v>27.470000000000002</v>
      </c>
      <c r="K51" s="54">
        <f t="shared" si="2"/>
        <v>92.66</v>
      </c>
      <c r="L51" s="54">
        <f t="shared" si="2"/>
        <v>9.8</v>
      </c>
      <c r="M51" s="54">
        <f t="shared" si="2"/>
        <v>836.8200000000002</v>
      </c>
      <c r="N51" s="54">
        <f t="shared" si="2"/>
        <v>1307.22</v>
      </c>
      <c r="O51" s="54">
        <f t="shared" si="2"/>
        <v>260.88</v>
      </c>
      <c r="P51" s="54">
        <f t="shared" si="2"/>
        <v>14.51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278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172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12.7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47</v>
      </c>
      <c r="C12" s="9" t="s">
        <v>246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2.75">
      <c r="B13" s="39"/>
      <c r="C13" s="13" t="s">
        <v>248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247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184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236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41" t="s">
        <v>61</v>
      </c>
      <c r="C17" s="9" t="s">
        <v>249</v>
      </c>
      <c r="D17" s="22">
        <v>200</v>
      </c>
      <c r="E17" s="24">
        <v>0.1</v>
      </c>
      <c r="F17" s="24">
        <v>0</v>
      </c>
      <c r="G17" s="24">
        <v>15.2</v>
      </c>
      <c r="H17" s="24">
        <v>61</v>
      </c>
      <c r="I17" s="11">
        <v>0</v>
      </c>
      <c r="J17" s="11">
        <v>2.8</v>
      </c>
      <c r="K17" s="11">
        <v>0</v>
      </c>
      <c r="L17" s="11">
        <v>0</v>
      </c>
      <c r="M17" s="11">
        <v>14.2</v>
      </c>
      <c r="N17" s="11">
        <v>4</v>
      </c>
      <c r="O17" s="11">
        <v>2</v>
      </c>
      <c r="P17" s="11">
        <v>0.4</v>
      </c>
    </row>
    <row r="18" spans="2:16" ht="12" customHeight="1">
      <c r="B18" s="41"/>
      <c r="C18" s="13" t="s">
        <v>50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2" customHeight="1">
      <c r="B19" s="41"/>
      <c r="C19" s="13" t="s">
        <v>143</v>
      </c>
      <c r="D19" s="22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2.75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16"/>
      <c r="C22" s="17" t="s">
        <v>30</v>
      </c>
      <c r="D22" s="18"/>
      <c r="E22" s="16">
        <f aca="true" t="shared" si="0" ref="E22:P22">SUM(E12:E21)</f>
        <v>25.23</v>
      </c>
      <c r="F22" s="16">
        <f t="shared" si="0"/>
        <v>25.64</v>
      </c>
      <c r="G22" s="16">
        <f t="shared" si="0"/>
        <v>46.8</v>
      </c>
      <c r="H22" s="11">
        <f t="shared" si="0"/>
        <v>525.34</v>
      </c>
      <c r="I22" s="16">
        <f t="shared" si="0"/>
        <v>0.09000000000000001</v>
      </c>
      <c r="J22" s="16">
        <f t="shared" si="0"/>
        <v>3.4</v>
      </c>
      <c r="K22" s="16">
        <f t="shared" si="0"/>
        <v>0.2</v>
      </c>
      <c r="L22" s="16">
        <f t="shared" si="0"/>
        <v>0.96</v>
      </c>
      <c r="M22" s="16">
        <f t="shared" si="0"/>
        <v>314.05</v>
      </c>
      <c r="N22" s="16">
        <f t="shared" si="0"/>
        <v>360.76</v>
      </c>
      <c r="O22" s="16">
        <f t="shared" si="0"/>
        <v>41.95</v>
      </c>
      <c r="P22" s="16">
        <f t="shared" si="0"/>
        <v>1.5999999999999999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3.5" customHeight="1">
      <c r="B24" s="39" t="s">
        <v>87</v>
      </c>
      <c r="C24" s="9" t="s">
        <v>165</v>
      </c>
      <c r="D24" s="10">
        <v>60</v>
      </c>
      <c r="E24" s="40">
        <v>0.76</v>
      </c>
      <c r="F24" s="40">
        <v>6.08</v>
      </c>
      <c r="G24" s="40">
        <v>4.99</v>
      </c>
      <c r="H24" s="40">
        <v>77.56</v>
      </c>
      <c r="I24" s="40">
        <v>0.024</v>
      </c>
      <c r="J24" s="40">
        <v>1.41</v>
      </c>
      <c r="K24" s="40">
        <v>0.06</v>
      </c>
      <c r="L24" s="40">
        <v>2.72</v>
      </c>
      <c r="M24" s="40">
        <v>12.15</v>
      </c>
      <c r="N24" s="40">
        <v>19</v>
      </c>
      <c r="O24" s="40">
        <v>9.72</v>
      </c>
      <c r="P24" s="40">
        <v>0.4</v>
      </c>
    </row>
    <row r="25" spans="2:16" ht="13.5" customHeight="1">
      <c r="B25" s="39"/>
      <c r="C25" s="13" t="s">
        <v>88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3.5" customHeight="1">
      <c r="B26" s="39"/>
      <c r="C26" s="53" t="s">
        <v>35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3.5" customHeight="1">
      <c r="B27" s="39"/>
      <c r="C27" s="13" t="s">
        <v>35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16.5" customHeight="1">
      <c r="B28" s="8" t="s">
        <v>36</v>
      </c>
      <c r="C28" s="25" t="s">
        <v>37</v>
      </c>
      <c r="D28" s="22">
        <v>250</v>
      </c>
      <c r="E28" s="11">
        <v>1.97</v>
      </c>
      <c r="F28" s="11">
        <v>2.71</v>
      </c>
      <c r="G28" s="11">
        <v>12.11</v>
      </c>
      <c r="H28" s="11">
        <v>85.75</v>
      </c>
      <c r="I28" s="11">
        <v>0.09</v>
      </c>
      <c r="J28" s="11">
        <v>8.25</v>
      </c>
      <c r="K28" s="11">
        <v>0</v>
      </c>
      <c r="L28" s="11"/>
      <c r="M28" s="11">
        <v>26.7</v>
      </c>
      <c r="N28" s="11">
        <v>55.97</v>
      </c>
      <c r="O28" s="11">
        <v>22.77</v>
      </c>
      <c r="P28" s="11">
        <v>0.875</v>
      </c>
    </row>
    <row r="29" spans="2:16" ht="15" customHeight="1">
      <c r="B29" s="8"/>
      <c r="C29" s="24" t="s">
        <v>38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159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166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" customHeight="1">
      <c r="B32" s="8"/>
      <c r="C32" s="24" t="s">
        <v>157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138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 t="s">
        <v>130</v>
      </c>
      <c r="C35" s="25" t="s">
        <v>167</v>
      </c>
      <c r="D35" s="22">
        <v>90</v>
      </c>
      <c r="E35" s="11">
        <v>10.57</v>
      </c>
      <c r="F35" s="11">
        <v>25.42</v>
      </c>
      <c r="G35" s="11">
        <v>8.21</v>
      </c>
      <c r="H35" s="11">
        <v>303.3</v>
      </c>
      <c r="I35" s="11">
        <v>0.15</v>
      </c>
      <c r="J35" s="11">
        <v>0.06</v>
      </c>
      <c r="K35" s="11">
        <v>46.07</v>
      </c>
      <c r="L35" s="11">
        <v>0</v>
      </c>
      <c r="M35" s="11">
        <v>16.98</v>
      </c>
      <c r="N35" s="11">
        <v>112.84</v>
      </c>
      <c r="O35" s="11">
        <v>16.23</v>
      </c>
      <c r="P35" s="11">
        <v>1.95</v>
      </c>
    </row>
    <row r="36" spans="2:16" ht="13.5" customHeight="1">
      <c r="B36" s="8"/>
      <c r="C36" s="24" t="s">
        <v>272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 customHeight="1">
      <c r="B37" s="8"/>
      <c r="C37" s="12" t="s">
        <v>169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149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.75" customHeight="1">
      <c r="B39" s="8"/>
      <c r="C39" s="24" t="s">
        <v>53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 t="s">
        <v>62</v>
      </c>
      <c r="C40" s="25" t="s">
        <v>63</v>
      </c>
      <c r="D40" s="10">
        <v>150</v>
      </c>
      <c r="E40" s="11">
        <v>5.66</v>
      </c>
      <c r="F40" s="11">
        <v>0.68</v>
      </c>
      <c r="G40" s="11">
        <v>29.04</v>
      </c>
      <c r="H40" s="11">
        <v>144.9</v>
      </c>
      <c r="I40" s="11">
        <v>0.5700000000000001</v>
      </c>
      <c r="J40" s="11">
        <v>0.015</v>
      </c>
      <c r="K40" s="11">
        <v>0</v>
      </c>
      <c r="L40" s="11">
        <v>0.8</v>
      </c>
      <c r="M40" s="11">
        <v>5.71</v>
      </c>
      <c r="N40" s="11">
        <v>35.74</v>
      </c>
      <c r="O40" s="11">
        <v>8.11</v>
      </c>
      <c r="P40" s="11">
        <v>0.78</v>
      </c>
    </row>
    <row r="41" spans="2:16" ht="14.25" customHeight="1">
      <c r="B41" s="8"/>
      <c r="C41" s="24" t="s">
        <v>64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60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41" t="s">
        <v>142</v>
      </c>
      <c r="C43" s="21" t="s">
        <v>170</v>
      </c>
      <c r="D43" s="22">
        <v>200</v>
      </c>
      <c r="E43" s="24">
        <v>0.78</v>
      </c>
      <c r="F43" s="24">
        <v>0.046</v>
      </c>
      <c r="G43" s="24">
        <v>27.63</v>
      </c>
      <c r="H43" s="24">
        <v>114.8</v>
      </c>
      <c r="I43" s="11">
        <v>0.016</v>
      </c>
      <c r="J43" s="11">
        <v>0.6</v>
      </c>
      <c r="K43" s="11">
        <v>0</v>
      </c>
      <c r="L43" s="11">
        <v>0</v>
      </c>
      <c r="M43" s="11">
        <v>32.32</v>
      </c>
      <c r="N43" s="11">
        <v>21.9</v>
      </c>
      <c r="O43" s="11">
        <v>17.56</v>
      </c>
      <c r="P43" s="11">
        <v>0.48</v>
      </c>
    </row>
    <row r="44" spans="2:16" ht="15" customHeight="1">
      <c r="B44" s="41"/>
      <c r="C44" s="26" t="s">
        <v>171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41"/>
      <c r="C45" s="26" t="s">
        <v>143</v>
      </c>
      <c r="D45" s="22"/>
      <c r="E45" s="24"/>
      <c r="F45" s="24"/>
      <c r="G45" s="24"/>
      <c r="H45" s="24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 t="s">
        <v>28</v>
      </c>
      <c r="C46" s="14" t="s">
        <v>29</v>
      </c>
      <c r="D46" s="15">
        <v>70</v>
      </c>
      <c r="E46" s="11">
        <v>1.98</v>
      </c>
      <c r="F46" s="11">
        <v>0.36</v>
      </c>
      <c r="G46" s="11">
        <v>10.02</v>
      </c>
      <c r="H46" s="11">
        <v>52.2</v>
      </c>
      <c r="I46" s="11">
        <v>0.054</v>
      </c>
      <c r="J46" s="11">
        <v>0</v>
      </c>
      <c r="K46" s="11">
        <v>0</v>
      </c>
      <c r="L46" s="11">
        <v>0.42</v>
      </c>
      <c r="M46" s="11">
        <v>10.5</v>
      </c>
      <c r="N46" s="11">
        <v>47.4</v>
      </c>
      <c r="O46" s="11">
        <v>14.1</v>
      </c>
      <c r="P46" s="11">
        <v>1.17</v>
      </c>
    </row>
    <row r="47" spans="2:16" ht="15" customHeight="1">
      <c r="B47" s="8"/>
      <c r="C47" s="12" t="s">
        <v>164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12" t="s">
        <v>219</v>
      </c>
      <c r="D48" s="15">
        <v>120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12" t="s">
        <v>226</v>
      </c>
      <c r="D49" s="15">
        <v>45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9" t="s">
        <v>43</v>
      </c>
      <c r="D50" s="28"/>
      <c r="E50" s="16">
        <f aca="true" t="shared" si="1" ref="E50:P50">SUM(E23:E46)</f>
        <v>21.720000000000002</v>
      </c>
      <c r="F50" s="16">
        <f t="shared" si="1"/>
        <v>35.296</v>
      </c>
      <c r="G50" s="16">
        <f t="shared" si="1"/>
        <v>92</v>
      </c>
      <c r="H50" s="16">
        <f t="shared" si="1"/>
        <v>778.51</v>
      </c>
      <c r="I50" s="16">
        <f t="shared" si="1"/>
        <v>0.9040000000000001</v>
      </c>
      <c r="J50" s="16">
        <f t="shared" si="1"/>
        <v>10.335</v>
      </c>
      <c r="K50" s="16">
        <f t="shared" si="1"/>
        <v>46.13</v>
      </c>
      <c r="L50" s="16">
        <f t="shared" si="1"/>
        <v>3.9400000000000004</v>
      </c>
      <c r="M50" s="16">
        <f t="shared" si="1"/>
        <v>104.36</v>
      </c>
      <c r="N50" s="16">
        <f t="shared" si="1"/>
        <v>292.85</v>
      </c>
      <c r="O50" s="16">
        <f t="shared" si="1"/>
        <v>88.49</v>
      </c>
      <c r="P50" s="16">
        <f t="shared" si="1"/>
        <v>5.654999999999999</v>
      </c>
    </row>
    <row r="51" spans="2:16" ht="12.75">
      <c r="B51" s="27"/>
      <c r="C51" s="38" t="s">
        <v>46</v>
      </c>
      <c r="D51" s="27"/>
      <c r="E51" s="54">
        <f aca="true" t="shared" si="2" ref="E51:P51">SUM(E12:E50)</f>
        <v>93.9</v>
      </c>
      <c r="F51" s="54">
        <f t="shared" si="2"/>
        <v>121.87200000000001</v>
      </c>
      <c r="G51" s="54">
        <f t="shared" si="2"/>
        <v>277.6</v>
      </c>
      <c r="H51" s="54">
        <f t="shared" si="2"/>
        <v>2607.7</v>
      </c>
      <c r="I51" s="54">
        <f t="shared" si="2"/>
        <v>1.9880000000000004</v>
      </c>
      <c r="J51" s="54">
        <f t="shared" si="2"/>
        <v>27.470000000000002</v>
      </c>
      <c r="K51" s="54">
        <f t="shared" si="2"/>
        <v>92.66</v>
      </c>
      <c r="L51" s="54">
        <f t="shared" si="2"/>
        <v>9.8</v>
      </c>
      <c r="M51" s="54">
        <f t="shared" si="2"/>
        <v>836.8200000000002</v>
      </c>
      <c r="N51" s="54">
        <f t="shared" si="2"/>
        <v>1307.22</v>
      </c>
      <c r="O51" s="54">
        <f t="shared" si="2"/>
        <v>260.88</v>
      </c>
      <c r="P51" s="54">
        <f t="shared" si="2"/>
        <v>14.51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54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278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173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25.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144</v>
      </c>
      <c r="C12" s="25" t="s">
        <v>250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2.75">
      <c r="B13" s="8"/>
      <c r="C13" s="24" t="s">
        <v>251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8"/>
      <c r="C14" s="24" t="s">
        <v>252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2.75">
      <c r="B15" s="8"/>
      <c r="C15" s="24" t="s">
        <v>236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 t="s">
        <v>134</v>
      </c>
      <c r="C16" s="9" t="s">
        <v>188</v>
      </c>
      <c r="D16" s="10">
        <v>200</v>
      </c>
      <c r="E16" s="11">
        <v>1.5</v>
      </c>
      <c r="F16" s="11">
        <v>1.3</v>
      </c>
      <c r="G16" s="11">
        <v>15.9</v>
      </c>
      <c r="H16" s="11">
        <v>81</v>
      </c>
      <c r="I16" s="11">
        <v>0.04</v>
      </c>
      <c r="J16" s="11"/>
      <c r="K16" s="11">
        <v>0.01</v>
      </c>
      <c r="L16" s="11">
        <v>0</v>
      </c>
      <c r="M16" s="11">
        <v>127</v>
      </c>
      <c r="N16" s="11">
        <v>93</v>
      </c>
      <c r="O16" s="11">
        <v>15</v>
      </c>
      <c r="P16" s="11">
        <v>0.4</v>
      </c>
    </row>
    <row r="17" spans="2:16" ht="12.75" customHeight="1">
      <c r="B17" s="8"/>
      <c r="C17" s="13" t="s">
        <v>135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143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 t="s">
        <v>28</v>
      </c>
      <c r="C19" s="14" t="s">
        <v>253</v>
      </c>
      <c r="D19" s="15">
        <v>20</v>
      </c>
      <c r="E19" s="11">
        <v>1.32</v>
      </c>
      <c r="F19" s="11">
        <v>0.24</v>
      </c>
      <c r="G19" s="11">
        <v>6.68</v>
      </c>
      <c r="H19" s="11">
        <v>34.800000000000004</v>
      </c>
      <c r="I19" s="11">
        <v>0.036</v>
      </c>
      <c r="J19" s="11">
        <v>0</v>
      </c>
      <c r="K19" s="11">
        <v>0</v>
      </c>
      <c r="L19" s="11">
        <v>0.28</v>
      </c>
      <c r="M19" s="11">
        <v>7</v>
      </c>
      <c r="N19" s="11">
        <v>31.6</v>
      </c>
      <c r="O19" s="11">
        <v>9.4</v>
      </c>
      <c r="P19" s="11">
        <v>0.78</v>
      </c>
    </row>
    <row r="20" spans="2:16" ht="15" customHeight="1">
      <c r="B20" s="8"/>
      <c r="C20" s="14" t="s">
        <v>255</v>
      </c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7.25" customHeight="1">
      <c r="B21" s="8"/>
      <c r="C21" s="12" t="s">
        <v>254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16"/>
      <c r="C22" s="17" t="s">
        <v>30</v>
      </c>
      <c r="D22" s="18"/>
      <c r="E22" s="16">
        <f aca="true" t="shared" si="0" ref="E22:P22">SUM(E12:E21)</f>
        <v>14.94</v>
      </c>
      <c r="F22" s="16">
        <f t="shared" si="0"/>
        <v>13.06</v>
      </c>
      <c r="G22" s="16">
        <f t="shared" si="0"/>
        <v>25.51</v>
      </c>
      <c r="H22" s="11">
        <f t="shared" si="0"/>
        <v>279.8</v>
      </c>
      <c r="I22" s="16">
        <f t="shared" si="0"/>
        <v>0.11599999999999999</v>
      </c>
      <c r="J22" s="16">
        <f t="shared" si="0"/>
        <v>1.37</v>
      </c>
      <c r="K22" s="16">
        <f t="shared" si="0"/>
        <v>56.11</v>
      </c>
      <c r="L22" s="16">
        <f t="shared" si="0"/>
        <v>0.28</v>
      </c>
      <c r="M22" s="16">
        <f t="shared" si="0"/>
        <v>175.39</v>
      </c>
      <c r="N22" s="16">
        <f t="shared" si="0"/>
        <v>222.16</v>
      </c>
      <c r="O22" s="16">
        <f t="shared" si="0"/>
        <v>37.54</v>
      </c>
      <c r="P22" s="16">
        <f t="shared" si="0"/>
        <v>2.3200000000000003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2.75">
      <c r="B24" s="39" t="s">
        <v>120</v>
      </c>
      <c r="C24" s="9" t="s">
        <v>121</v>
      </c>
      <c r="D24" s="10">
        <v>60</v>
      </c>
      <c r="E24" s="40">
        <v>0.6</v>
      </c>
      <c r="F24" s="40">
        <v>6.12</v>
      </c>
      <c r="G24" s="40">
        <v>2.1</v>
      </c>
      <c r="H24" s="40">
        <v>66</v>
      </c>
      <c r="I24" s="40">
        <v>0.024</v>
      </c>
      <c r="J24" s="40">
        <v>9.9</v>
      </c>
      <c r="K24" s="40">
        <v>0</v>
      </c>
      <c r="L24" s="40">
        <v>3</v>
      </c>
      <c r="M24" s="40">
        <v>7.8</v>
      </c>
      <c r="N24" s="40">
        <v>14.4</v>
      </c>
      <c r="O24" s="40">
        <v>10.8</v>
      </c>
      <c r="P24" s="40">
        <v>0.5</v>
      </c>
    </row>
    <row r="25" spans="2:16" ht="13.5" customHeight="1">
      <c r="B25" s="39"/>
      <c r="C25" s="13" t="s">
        <v>122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2.75">
      <c r="B26" s="39"/>
      <c r="C26" s="13" t="s">
        <v>123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5.75" customHeight="1">
      <c r="B27" s="8" t="s">
        <v>74</v>
      </c>
      <c r="C27" s="25" t="s">
        <v>75</v>
      </c>
      <c r="D27" s="22">
        <v>250</v>
      </c>
      <c r="E27" s="11">
        <v>2.075</v>
      </c>
      <c r="F27" s="11">
        <v>5.2</v>
      </c>
      <c r="G27" s="11">
        <v>12.8</v>
      </c>
      <c r="H27" s="11">
        <v>106.25</v>
      </c>
      <c r="I27" s="11">
        <v>0.095</v>
      </c>
      <c r="J27" s="11">
        <v>12.48</v>
      </c>
      <c r="K27" s="11">
        <v>0</v>
      </c>
      <c r="L27" s="11">
        <v>2.38</v>
      </c>
      <c r="M27" s="11">
        <v>26.25</v>
      </c>
      <c r="N27" s="11">
        <v>64.75</v>
      </c>
      <c r="O27" s="11">
        <v>27.75</v>
      </c>
      <c r="P27" s="11">
        <v>1.025</v>
      </c>
    </row>
    <row r="28" spans="2:16" ht="15.75" customHeight="1">
      <c r="B28" s="8"/>
      <c r="C28" s="25" t="s">
        <v>159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6.5" customHeight="1">
      <c r="B29" s="8"/>
      <c r="C29" s="24" t="s">
        <v>76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174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4.25" customHeight="1">
      <c r="B31" s="8"/>
      <c r="C31" s="24" t="s">
        <v>175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8" customHeight="1">
      <c r="B32" s="8"/>
      <c r="C32" s="24" t="s">
        <v>176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8" customHeight="1">
      <c r="B33" s="8"/>
      <c r="C33" s="24" t="s">
        <v>153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8" customHeight="1">
      <c r="B34" s="8"/>
      <c r="C34" s="24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 t="s">
        <v>54</v>
      </c>
      <c r="C35" s="24" t="s">
        <v>177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16" ht="12.75" customHeight="1">
      <c r="B36" s="8" t="s">
        <v>77</v>
      </c>
      <c r="C36" s="25" t="s">
        <v>78</v>
      </c>
      <c r="D36" s="22">
        <v>140</v>
      </c>
      <c r="E36" s="11">
        <v>13.3</v>
      </c>
      <c r="F36" s="11">
        <v>7.2</v>
      </c>
      <c r="G36" s="11">
        <v>6.3</v>
      </c>
      <c r="H36" s="11">
        <v>143</v>
      </c>
      <c r="I36" s="11">
        <v>0.09</v>
      </c>
      <c r="J36" s="11">
        <v>4.7</v>
      </c>
      <c r="K36" s="11">
        <v>0.01</v>
      </c>
      <c r="L36" s="11">
        <v>4.2</v>
      </c>
      <c r="M36" s="11">
        <v>35</v>
      </c>
      <c r="N36" s="11">
        <v>203</v>
      </c>
      <c r="O36" s="11">
        <v>39</v>
      </c>
      <c r="P36" s="11">
        <v>0.8</v>
      </c>
    </row>
    <row r="37" spans="2:16" ht="24" customHeight="1">
      <c r="B37" s="8"/>
      <c r="C37" s="24" t="s">
        <v>178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 customHeight="1">
      <c r="B38" s="8"/>
      <c r="C38" s="24" t="s">
        <v>179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 customHeight="1">
      <c r="B39" s="8"/>
      <c r="C39" s="24" t="s">
        <v>175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4" t="s">
        <v>79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8"/>
      <c r="C41" s="24" t="s">
        <v>180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80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 t="s">
        <v>81</v>
      </c>
      <c r="C43" s="25" t="s">
        <v>82</v>
      </c>
      <c r="D43" s="10">
        <v>150</v>
      </c>
      <c r="E43" s="11">
        <v>3.69</v>
      </c>
      <c r="F43" s="11">
        <v>6.075</v>
      </c>
      <c r="G43" s="11">
        <v>33.85</v>
      </c>
      <c r="H43" s="11">
        <v>204.6</v>
      </c>
      <c r="I43" s="11">
        <v>0.027</v>
      </c>
      <c r="J43" s="11">
        <v>0</v>
      </c>
      <c r="K43" s="11">
        <v>0.04</v>
      </c>
      <c r="L43" s="11">
        <v>0.29</v>
      </c>
      <c r="M43" s="11">
        <v>5.51</v>
      </c>
      <c r="N43" s="11">
        <v>70.8</v>
      </c>
      <c r="O43" s="11">
        <v>22.8</v>
      </c>
      <c r="P43" s="11">
        <v>0.53</v>
      </c>
    </row>
    <row r="44" spans="2:16" ht="15.75" customHeight="1">
      <c r="B44" s="8"/>
      <c r="C44" s="24" t="s">
        <v>181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/>
      <c r="C45" s="24" t="s">
        <v>60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.75" customHeight="1">
      <c r="B46" s="8" t="s">
        <v>83</v>
      </c>
      <c r="C46" s="9" t="s">
        <v>182</v>
      </c>
      <c r="D46" s="22">
        <v>200</v>
      </c>
      <c r="E46" s="11">
        <v>1</v>
      </c>
      <c r="F46" s="11">
        <v>0</v>
      </c>
      <c r="G46" s="11">
        <v>0</v>
      </c>
      <c r="H46" s="11">
        <v>110</v>
      </c>
      <c r="I46" s="11">
        <v>0.04</v>
      </c>
      <c r="J46" s="11">
        <v>8</v>
      </c>
      <c r="K46" s="11">
        <v>0</v>
      </c>
      <c r="L46" s="11">
        <v>0</v>
      </c>
      <c r="M46" s="11">
        <v>40</v>
      </c>
      <c r="N46" s="11">
        <v>0</v>
      </c>
      <c r="O46" s="11">
        <v>0</v>
      </c>
      <c r="P46" s="11">
        <v>0.4</v>
      </c>
    </row>
    <row r="47" spans="2:16" ht="15.75" customHeight="1">
      <c r="B47" s="8"/>
      <c r="C47" s="9" t="s">
        <v>183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27"/>
      <c r="C48" s="13" t="s">
        <v>184</v>
      </c>
      <c r="D48" s="2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ht="17.25" customHeight="1">
      <c r="B49" s="8" t="s">
        <v>28</v>
      </c>
      <c r="C49" s="14" t="s">
        <v>29</v>
      </c>
      <c r="D49" s="15">
        <v>70</v>
      </c>
      <c r="E49" s="11">
        <v>1.98</v>
      </c>
      <c r="F49" s="11">
        <v>0.36</v>
      </c>
      <c r="G49" s="11">
        <v>10.02</v>
      </c>
      <c r="H49" s="11">
        <v>52.2</v>
      </c>
      <c r="I49" s="11">
        <v>0.054</v>
      </c>
      <c r="J49" s="11">
        <v>0</v>
      </c>
      <c r="K49" s="11">
        <v>0</v>
      </c>
      <c r="L49" s="11">
        <v>0.42</v>
      </c>
      <c r="M49" s="11">
        <v>10.5</v>
      </c>
      <c r="N49" s="11">
        <v>47.4</v>
      </c>
      <c r="O49" s="11">
        <v>14.1</v>
      </c>
      <c r="P49" s="11">
        <v>1.17</v>
      </c>
    </row>
    <row r="50" spans="2:16" ht="15" customHeight="1">
      <c r="B50" s="8"/>
      <c r="C50" s="12" t="s">
        <v>164</v>
      </c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2" t="s">
        <v>219</v>
      </c>
      <c r="D51" s="15">
        <v>120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" customHeight="1">
      <c r="B52" s="8"/>
      <c r="C52" s="12" t="s">
        <v>242</v>
      </c>
      <c r="D52" s="15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29" t="s">
        <v>43</v>
      </c>
      <c r="D53" s="28"/>
      <c r="E53" s="16">
        <f aca="true" t="shared" si="1" ref="E53:P53">SUM(E24:E50)</f>
        <v>22.895000000000003</v>
      </c>
      <c r="F53" s="16">
        <f t="shared" si="1"/>
        <v>26.455</v>
      </c>
      <c r="G53" s="16">
        <f t="shared" si="1"/>
        <v>65.42</v>
      </c>
      <c r="H53" s="16">
        <f t="shared" si="1"/>
        <v>698.0500000000001</v>
      </c>
      <c r="I53" s="16">
        <f t="shared" si="1"/>
        <v>0.33499999999999996</v>
      </c>
      <c r="J53" s="16">
        <f t="shared" si="1"/>
        <v>35.13</v>
      </c>
      <c r="K53" s="16">
        <f t="shared" si="1"/>
        <v>10.049999999999999</v>
      </c>
      <c r="L53" s="16">
        <f t="shared" si="1"/>
        <v>10.29</v>
      </c>
      <c r="M53" s="16">
        <f t="shared" si="1"/>
        <v>134.06</v>
      </c>
      <c r="N53" s="16">
        <f t="shared" si="1"/>
        <v>406.34999999999997</v>
      </c>
      <c r="O53" s="16">
        <f t="shared" si="1"/>
        <v>115.44999999999999</v>
      </c>
      <c r="P53" s="16">
        <f t="shared" si="1"/>
        <v>4.425000000000001</v>
      </c>
    </row>
    <row r="54" spans="2:16" ht="12.75">
      <c r="B54" s="27"/>
      <c r="C54" s="38" t="s">
        <v>46</v>
      </c>
      <c r="D54" s="27"/>
      <c r="E54" s="54">
        <f aca="true" t="shared" si="2" ref="E54:P54">SUM(E15:E53)</f>
        <v>63.55</v>
      </c>
      <c r="F54" s="54">
        <f t="shared" si="2"/>
        <v>67.51</v>
      </c>
      <c r="G54" s="54">
        <f t="shared" si="2"/>
        <v>178.93</v>
      </c>
      <c r="H54" s="54">
        <f t="shared" si="2"/>
        <v>1791.7000000000003</v>
      </c>
      <c r="I54" s="54">
        <f t="shared" si="2"/>
        <v>0.862</v>
      </c>
      <c r="J54" s="54">
        <f t="shared" si="2"/>
        <v>71.63</v>
      </c>
      <c r="K54" s="54">
        <f t="shared" si="2"/>
        <v>76.22000000000001</v>
      </c>
      <c r="L54" s="54">
        <f t="shared" si="2"/>
        <v>21.14</v>
      </c>
      <c r="M54" s="54">
        <f t="shared" si="2"/>
        <v>577.51</v>
      </c>
      <c r="N54" s="54">
        <f t="shared" si="2"/>
        <v>1159.4599999999998</v>
      </c>
      <c r="O54" s="54">
        <f t="shared" si="2"/>
        <v>292.84000000000003</v>
      </c>
      <c r="P54" s="54">
        <f t="shared" si="2"/>
        <v>12.350000000000001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541666666666667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55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192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25.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9" t="s">
        <v>84</v>
      </c>
      <c r="C12" s="9" t="s">
        <v>85</v>
      </c>
      <c r="D12" s="10">
        <v>150</v>
      </c>
      <c r="E12" s="40">
        <v>5.85</v>
      </c>
      <c r="F12" s="40">
        <v>7.1</v>
      </c>
      <c r="G12" s="40">
        <v>26.5</v>
      </c>
      <c r="H12" s="40">
        <v>212.7</v>
      </c>
      <c r="I12" s="40">
        <v>0.14</v>
      </c>
      <c r="J12" s="40">
        <v>1.095</v>
      </c>
      <c r="K12" s="40">
        <v>0.042</v>
      </c>
      <c r="L12" s="40">
        <v>0.12</v>
      </c>
      <c r="M12" s="40">
        <v>108.48</v>
      </c>
      <c r="N12" s="40">
        <v>144.79</v>
      </c>
      <c r="O12" s="40">
        <v>32.25</v>
      </c>
      <c r="P12" s="40">
        <v>0.9</v>
      </c>
    </row>
    <row r="13" spans="2:16" ht="12.75">
      <c r="B13" s="39"/>
      <c r="C13" s="13" t="s">
        <v>86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256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257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258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.75" customHeight="1">
      <c r="B17" s="8" t="s">
        <v>28</v>
      </c>
      <c r="C17" s="14" t="s">
        <v>253</v>
      </c>
      <c r="D17" s="15">
        <v>20</v>
      </c>
      <c r="E17" s="11">
        <v>1.32</v>
      </c>
      <c r="F17" s="11">
        <v>0.24</v>
      </c>
      <c r="G17" s="11">
        <v>6.68</v>
      </c>
      <c r="H17" s="11">
        <v>34.800000000000004</v>
      </c>
      <c r="I17" s="11">
        <v>0.036</v>
      </c>
      <c r="J17" s="11">
        <v>0</v>
      </c>
      <c r="K17" s="11">
        <v>0</v>
      </c>
      <c r="L17" s="11">
        <v>0.28</v>
      </c>
      <c r="M17" s="11">
        <v>7</v>
      </c>
      <c r="N17" s="11">
        <v>31.6</v>
      </c>
      <c r="O17" s="11">
        <v>9.4</v>
      </c>
      <c r="P17" s="11">
        <v>0.78</v>
      </c>
    </row>
    <row r="18" spans="2:16" ht="12.75">
      <c r="B18" s="8"/>
      <c r="C18" s="14" t="s">
        <v>255</v>
      </c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12" t="s">
        <v>254</v>
      </c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 t="s">
        <v>69</v>
      </c>
      <c r="C20" s="9" t="s">
        <v>70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2.75" customHeight="1">
      <c r="B21" s="8"/>
      <c r="C21" s="13" t="s">
        <v>71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27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72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11"/>
      <c r="C24" s="44" t="s">
        <v>30</v>
      </c>
      <c r="D24" s="10"/>
      <c r="E24" s="11">
        <f aca="true" t="shared" si="0" ref="E24:P24">SUM(E12:E23)</f>
        <v>10.370000000000001</v>
      </c>
      <c r="F24" s="11">
        <f t="shared" si="0"/>
        <v>10.04</v>
      </c>
      <c r="G24" s="11">
        <f t="shared" si="0"/>
        <v>49.08</v>
      </c>
      <c r="H24" s="11">
        <f t="shared" si="0"/>
        <v>326.5</v>
      </c>
      <c r="I24" s="11">
        <f t="shared" si="0"/>
        <v>0.21600000000000003</v>
      </c>
      <c r="J24" s="11">
        <f t="shared" si="0"/>
        <v>2.395</v>
      </c>
      <c r="K24" s="11">
        <f t="shared" si="0"/>
        <v>0.062</v>
      </c>
      <c r="L24" s="11">
        <f t="shared" si="0"/>
        <v>0.4</v>
      </c>
      <c r="M24" s="11">
        <f t="shared" si="0"/>
        <v>241.48000000000002</v>
      </c>
      <c r="N24" s="11">
        <f t="shared" si="0"/>
        <v>266.39</v>
      </c>
      <c r="O24" s="11">
        <f t="shared" si="0"/>
        <v>55.65</v>
      </c>
      <c r="P24" s="11">
        <f t="shared" si="0"/>
        <v>1.7800000000000002</v>
      </c>
    </row>
    <row r="25" spans="2:16" ht="12.75">
      <c r="B25" s="19"/>
      <c r="C25" s="7" t="s">
        <v>31</v>
      </c>
      <c r="D25" s="1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2.75">
      <c r="B26" s="23" t="s">
        <v>96</v>
      </c>
      <c r="C26" s="21" t="s">
        <v>273</v>
      </c>
      <c r="D26" s="22">
        <v>60</v>
      </c>
      <c r="E26" s="11">
        <v>0.72</v>
      </c>
      <c r="F26" s="11">
        <v>3.24</v>
      </c>
      <c r="G26" s="11">
        <v>6.78</v>
      </c>
      <c r="H26" s="11">
        <v>59.4</v>
      </c>
      <c r="I26" s="11">
        <v>0.012</v>
      </c>
      <c r="J26" s="11">
        <v>3.6</v>
      </c>
      <c r="K26" s="11">
        <v>0</v>
      </c>
      <c r="L26" s="11">
        <v>1.38</v>
      </c>
      <c r="M26" s="11">
        <v>18.6</v>
      </c>
      <c r="N26" s="11">
        <v>19.8</v>
      </c>
      <c r="O26" s="11">
        <v>10.8</v>
      </c>
      <c r="P26" s="11">
        <v>0.96</v>
      </c>
    </row>
    <row r="27" spans="2:16" ht="15" customHeight="1">
      <c r="B27" s="23"/>
      <c r="C27" s="26" t="s">
        <v>227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3.5" customHeight="1">
      <c r="B28" s="23"/>
      <c r="C28" s="13" t="s">
        <v>97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23"/>
      <c r="C29" s="26" t="s">
        <v>73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3.5" customHeight="1">
      <c r="B30" s="23"/>
      <c r="C30" s="26" t="s">
        <v>98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8.75" customHeight="1">
      <c r="B31" s="8" t="s">
        <v>89</v>
      </c>
      <c r="C31" s="25" t="s">
        <v>145</v>
      </c>
      <c r="D31" s="22">
        <v>250</v>
      </c>
      <c r="E31" s="11">
        <v>2.2</v>
      </c>
      <c r="F31" s="11">
        <v>2.95</v>
      </c>
      <c r="G31" s="11">
        <v>14.7</v>
      </c>
      <c r="H31" s="11">
        <v>94.25</v>
      </c>
      <c r="I31" s="11">
        <v>0.12</v>
      </c>
      <c r="J31" s="11">
        <v>11.1</v>
      </c>
      <c r="K31" s="11">
        <v>0</v>
      </c>
      <c r="L31" s="11">
        <v>1.28</v>
      </c>
      <c r="M31" s="11">
        <v>16.25</v>
      </c>
      <c r="N31" s="11">
        <v>71</v>
      </c>
      <c r="O31" s="11">
        <v>29.25</v>
      </c>
      <c r="P31" s="11">
        <v>1.1</v>
      </c>
    </row>
    <row r="32" spans="2:16" ht="18.75" customHeight="1">
      <c r="B32" s="8"/>
      <c r="C32" s="25" t="s">
        <v>159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76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6.5" customHeight="1">
      <c r="B34" s="8"/>
      <c r="C34" s="24" t="s">
        <v>176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/>
      <c r="C35" s="24" t="s">
        <v>175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 customHeight="1">
      <c r="B36" s="8"/>
      <c r="C36" s="13" t="s">
        <v>185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6.5" customHeight="1">
      <c r="B37" s="8"/>
      <c r="C37" s="24" t="s">
        <v>53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 t="s">
        <v>90</v>
      </c>
      <c r="C38" s="25" t="s">
        <v>91</v>
      </c>
      <c r="D38" s="22">
        <v>240</v>
      </c>
      <c r="E38" s="11">
        <v>2.75</v>
      </c>
      <c r="F38" s="11">
        <v>5.99</v>
      </c>
      <c r="G38" s="11">
        <v>15.87</v>
      </c>
      <c r="H38" s="11">
        <v>130.5</v>
      </c>
      <c r="I38" s="11">
        <v>0.09</v>
      </c>
      <c r="J38" s="11">
        <v>35.69</v>
      </c>
      <c r="K38" s="11">
        <v>0.03</v>
      </c>
      <c r="L38" s="11">
        <v>2.93</v>
      </c>
      <c r="M38" s="11">
        <v>52.17</v>
      </c>
      <c r="N38" s="11">
        <v>71.03</v>
      </c>
      <c r="O38" s="11">
        <v>33.33</v>
      </c>
      <c r="P38" s="11">
        <v>1.1400000000000001</v>
      </c>
    </row>
    <row r="39" spans="2:16" ht="14.25" customHeight="1">
      <c r="B39" s="8"/>
      <c r="C39" s="25" t="s">
        <v>186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129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 customHeight="1">
      <c r="B41" s="8"/>
      <c r="C41" s="24" t="s">
        <v>176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175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8"/>
      <c r="C43" s="24" t="s">
        <v>187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 customHeight="1">
      <c r="B44" s="8"/>
      <c r="C44" s="13" t="s">
        <v>92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3.5" customHeight="1">
      <c r="B45" s="8"/>
      <c r="C45" s="36" t="s">
        <v>93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.75" customHeight="1">
      <c r="B46" s="8" t="s">
        <v>39</v>
      </c>
      <c r="C46" s="9" t="s">
        <v>188</v>
      </c>
      <c r="D46" s="22">
        <v>200</v>
      </c>
      <c r="E46" s="11">
        <v>1</v>
      </c>
      <c r="F46" s="11">
        <v>0.2</v>
      </c>
      <c r="G46" s="11">
        <v>0.2</v>
      </c>
      <c r="H46" s="11">
        <v>92</v>
      </c>
      <c r="I46" s="11">
        <v>0.02</v>
      </c>
      <c r="J46" s="11">
        <v>4</v>
      </c>
      <c r="K46" s="11">
        <v>0</v>
      </c>
      <c r="L46" s="11">
        <v>0</v>
      </c>
      <c r="M46" s="11">
        <v>14</v>
      </c>
      <c r="N46" s="11">
        <v>0</v>
      </c>
      <c r="O46" s="11">
        <v>0</v>
      </c>
      <c r="P46" s="11">
        <v>2.8</v>
      </c>
    </row>
    <row r="47" spans="2:16" ht="15.75" customHeight="1">
      <c r="B47" s="8"/>
      <c r="C47" s="9" t="s">
        <v>190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35"/>
      <c r="C48" s="13" t="s">
        <v>189</v>
      </c>
      <c r="D48" s="3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 hidden="1">
      <c r="B49" s="41"/>
      <c r="C49" s="26"/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7.25" customHeight="1">
      <c r="B50" s="8" t="s">
        <v>28</v>
      </c>
      <c r="C50" s="14" t="s">
        <v>29</v>
      </c>
      <c r="D50" s="15">
        <v>70</v>
      </c>
      <c r="E50" s="11">
        <v>1.98</v>
      </c>
      <c r="F50" s="11">
        <v>0.36</v>
      </c>
      <c r="G50" s="11">
        <v>10.02</v>
      </c>
      <c r="H50" s="11">
        <v>52.2</v>
      </c>
      <c r="I50" s="11">
        <v>0.054</v>
      </c>
      <c r="J50" s="11">
        <v>0</v>
      </c>
      <c r="K50" s="11">
        <v>0</v>
      </c>
      <c r="L50" s="11">
        <v>0.42</v>
      </c>
      <c r="M50" s="11">
        <v>10.5</v>
      </c>
      <c r="N50" s="11">
        <v>47.4</v>
      </c>
      <c r="O50" s="11">
        <v>14.1</v>
      </c>
      <c r="P50" s="11">
        <v>1.17</v>
      </c>
    </row>
    <row r="51" spans="2:16" ht="17.25" customHeight="1">
      <c r="B51" s="8"/>
      <c r="C51" s="14" t="s">
        <v>164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7.25" customHeight="1">
      <c r="B52" s="8"/>
      <c r="C52" s="14" t="s">
        <v>219</v>
      </c>
      <c r="D52" s="15">
        <v>120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12" t="s">
        <v>213</v>
      </c>
      <c r="D53" s="15">
        <v>60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5" ht="12.75">
      <c r="B54" s="29" t="s">
        <v>43</v>
      </c>
      <c r="C54" s="28"/>
      <c r="D54" s="16">
        <f aca="true" t="shared" si="1" ref="D54:O54">SUM(D25:D50)</f>
        <v>820</v>
      </c>
      <c r="E54" s="16">
        <f t="shared" si="1"/>
        <v>8.65</v>
      </c>
      <c r="F54" s="16">
        <f t="shared" si="1"/>
        <v>12.739999999999998</v>
      </c>
      <c r="G54" s="16">
        <f t="shared" si="1"/>
        <v>47.57000000000001</v>
      </c>
      <c r="H54" s="16">
        <f t="shared" si="1"/>
        <v>428.34999999999997</v>
      </c>
      <c r="I54" s="16">
        <f t="shared" si="1"/>
        <v>0.296</v>
      </c>
      <c r="J54" s="16">
        <f t="shared" si="1"/>
        <v>54.39</v>
      </c>
      <c r="K54" s="16">
        <f t="shared" si="1"/>
        <v>0.03</v>
      </c>
      <c r="L54" s="16">
        <f t="shared" si="1"/>
        <v>6.01</v>
      </c>
      <c r="M54" s="16">
        <f t="shared" si="1"/>
        <v>111.52000000000001</v>
      </c>
      <c r="N54" s="16">
        <f t="shared" si="1"/>
        <v>209.23</v>
      </c>
      <c r="O54" s="16">
        <f t="shared" si="1"/>
        <v>87.47999999999999</v>
      </c>
    </row>
    <row r="55" spans="2:16" ht="12.75">
      <c r="B55" s="38" t="s">
        <v>46</v>
      </c>
      <c r="C55" s="27"/>
      <c r="D55" s="54">
        <f aca="true" t="shared" si="2" ref="D55:P55">SUM(D16:D54)</f>
        <v>2040</v>
      </c>
      <c r="E55" s="54">
        <f t="shared" si="2"/>
        <v>32.190000000000005</v>
      </c>
      <c r="F55" s="54">
        <f t="shared" si="2"/>
        <v>38.459999999999994</v>
      </c>
      <c r="G55" s="54">
        <f t="shared" si="2"/>
        <v>166.8</v>
      </c>
      <c r="H55" s="54">
        <f t="shared" si="2"/>
        <v>1297</v>
      </c>
      <c r="I55" s="54">
        <f t="shared" si="2"/>
        <v>0.8840000000000001</v>
      </c>
      <c r="J55" s="54">
        <f t="shared" si="2"/>
        <v>112.475</v>
      </c>
      <c r="K55" s="54">
        <f t="shared" si="2"/>
        <v>0.14200000000000002</v>
      </c>
      <c r="L55" s="54">
        <f t="shared" si="2"/>
        <v>12.7</v>
      </c>
      <c r="M55" s="54">
        <f t="shared" si="2"/>
        <v>597.5200000000001</v>
      </c>
      <c r="N55" s="54">
        <f t="shared" si="2"/>
        <v>806.45</v>
      </c>
      <c r="O55" s="54">
        <f t="shared" si="2"/>
        <v>254.01</v>
      </c>
      <c r="P55" s="54">
        <f t="shared" si="2"/>
        <v>9.83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39375" header="0" footer="0.5118055555555556"/>
  <pageSetup horizontalDpi="300" verticalDpi="300" orientation="portrait" paperSize="9" scale="6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54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191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12.7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24</v>
      </c>
      <c r="C12" s="9" t="s">
        <v>25</v>
      </c>
      <c r="D12" s="10">
        <v>150</v>
      </c>
      <c r="E12" s="11">
        <v>4.65</v>
      </c>
      <c r="F12" s="11">
        <v>5.59</v>
      </c>
      <c r="G12" s="11">
        <v>23.14</v>
      </c>
      <c r="H12" s="11">
        <v>161.55</v>
      </c>
      <c r="I12" s="11">
        <v>0.058</v>
      </c>
      <c r="J12" s="11">
        <v>1.035</v>
      </c>
      <c r="K12" s="11">
        <v>0.039</v>
      </c>
      <c r="L12" s="11">
        <v>0.39</v>
      </c>
      <c r="M12" s="11">
        <v>99.6</v>
      </c>
      <c r="N12" s="11">
        <v>90.9</v>
      </c>
      <c r="O12" s="11">
        <v>15.15</v>
      </c>
      <c r="P12" s="11">
        <v>0.33</v>
      </c>
    </row>
    <row r="13" spans="2:16" ht="12.75" customHeight="1">
      <c r="B13" s="8"/>
      <c r="C13" s="13" t="s">
        <v>243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8"/>
      <c r="C14" s="13" t="s">
        <v>244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/>
      <c r="C15" s="13" t="s">
        <v>245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/>
      <c r="C16" s="13" t="s">
        <v>118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25.5">
      <c r="B17" s="8" t="s">
        <v>26</v>
      </c>
      <c r="C17" s="9" t="s">
        <v>94</v>
      </c>
      <c r="D17" s="10">
        <v>200</v>
      </c>
      <c r="E17" s="11">
        <v>2.9</v>
      </c>
      <c r="F17" s="11">
        <v>2</v>
      </c>
      <c r="G17" s="11">
        <v>20.9</v>
      </c>
      <c r="H17" s="11">
        <v>113</v>
      </c>
      <c r="I17" s="11">
        <v>0.02</v>
      </c>
      <c r="J17" s="11">
        <v>0.4</v>
      </c>
      <c r="K17" s="11">
        <v>0.01</v>
      </c>
      <c r="L17" s="11">
        <v>0</v>
      </c>
      <c r="M17" s="11">
        <v>129</v>
      </c>
      <c r="N17" s="11">
        <v>87</v>
      </c>
      <c r="O17" s="11">
        <v>13</v>
      </c>
      <c r="P17" s="11">
        <v>0.8</v>
      </c>
    </row>
    <row r="18" spans="2:16" ht="15" customHeight="1">
      <c r="B18" s="8"/>
      <c r="C18" s="13" t="s">
        <v>71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.75" customHeight="1">
      <c r="B19" s="8"/>
      <c r="C19" s="12" t="s">
        <v>95</v>
      </c>
      <c r="D19" s="4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.75" customHeight="1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5" customHeight="1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7.25" customHeight="1">
      <c r="B22" s="16"/>
      <c r="C22" s="17" t="s">
        <v>30</v>
      </c>
      <c r="D22" s="18"/>
      <c r="E22" s="16">
        <f aca="true" t="shared" si="0" ref="E22:P22">SUM(E12:E21)</f>
        <v>8.680000000000001</v>
      </c>
      <c r="F22" s="16">
        <f t="shared" si="0"/>
        <v>8.03</v>
      </c>
      <c r="G22" s="16">
        <f t="shared" si="0"/>
        <v>51.74</v>
      </c>
      <c r="H22" s="11">
        <f t="shared" si="0"/>
        <v>313.89</v>
      </c>
      <c r="I22" s="16">
        <f t="shared" si="0"/>
        <v>0.098</v>
      </c>
      <c r="J22" s="16">
        <f t="shared" si="0"/>
        <v>1.435</v>
      </c>
      <c r="K22" s="16">
        <f t="shared" si="0"/>
        <v>0.049</v>
      </c>
      <c r="L22" s="16">
        <f t="shared" si="0"/>
        <v>0.65</v>
      </c>
      <c r="M22" s="16">
        <f t="shared" si="0"/>
        <v>231.45</v>
      </c>
      <c r="N22" s="16">
        <f t="shared" si="0"/>
        <v>187.66</v>
      </c>
      <c r="O22" s="16">
        <f t="shared" si="0"/>
        <v>30.099999999999998</v>
      </c>
      <c r="P22" s="16">
        <f t="shared" si="0"/>
        <v>1.33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2.75">
      <c r="B24" s="39" t="s">
        <v>120</v>
      </c>
      <c r="C24" s="9" t="s">
        <v>193</v>
      </c>
      <c r="D24" s="10">
        <v>60</v>
      </c>
      <c r="E24" s="40">
        <v>0.6</v>
      </c>
      <c r="F24" s="40">
        <v>6.12</v>
      </c>
      <c r="G24" s="40">
        <v>2.1</v>
      </c>
      <c r="H24" s="40">
        <v>66</v>
      </c>
      <c r="I24" s="40">
        <v>0.024</v>
      </c>
      <c r="J24" s="40">
        <v>9.9</v>
      </c>
      <c r="K24" s="40">
        <v>0</v>
      </c>
      <c r="L24" s="40">
        <v>3</v>
      </c>
      <c r="M24" s="40">
        <v>7.8</v>
      </c>
      <c r="N24" s="40">
        <v>14.4</v>
      </c>
      <c r="O24" s="40">
        <v>10.8</v>
      </c>
      <c r="P24" s="40">
        <v>0.5</v>
      </c>
    </row>
    <row r="25" spans="2:16" ht="13.5" customHeight="1">
      <c r="B25" s="39"/>
      <c r="C25" s="13" t="s">
        <v>194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2.75">
      <c r="B26" s="39"/>
      <c r="C26" s="13" t="s">
        <v>123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27" customHeight="1">
      <c r="B27" s="8" t="s">
        <v>99</v>
      </c>
      <c r="C27" s="25" t="s">
        <v>100</v>
      </c>
      <c r="D27" s="22">
        <v>250</v>
      </c>
      <c r="E27" s="11">
        <v>1.75</v>
      </c>
      <c r="F27" s="11">
        <v>4.98</v>
      </c>
      <c r="G27" s="11">
        <v>7.78</v>
      </c>
      <c r="H27" s="11">
        <v>83</v>
      </c>
      <c r="I27" s="11">
        <v>0.058</v>
      </c>
      <c r="J27" s="11">
        <v>18.48</v>
      </c>
      <c r="K27" s="11">
        <v>0</v>
      </c>
      <c r="L27" s="11">
        <v>2.38</v>
      </c>
      <c r="M27" s="11">
        <v>34</v>
      </c>
      <c r="N27" s="11">
        <v>47.5</v>
      </c>
      <c r="O27" s="11">
        <v>22.25</v>
      </c>
      <c r="P27" s="11">
        <v>0.8</v>
      </c>
    </row>
    <row r="28" spans="2:16" ht="27" customHeight="1">
      <c r="B28" s="8"/>
      <c r="C28" s="25" t="s">
        <v>195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/>
      <c r="C29" s="24" t="s">
        <v>76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8"/>
      <c r="C30" s="24" t="s">
        <v>196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24" t="s">
        <v>175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176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" customHeight="1">
      <c r="B33" s="8"/>
      <c r="C33" s="24" t="s">
        <v>197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6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 t="s">
        <v>54</v>
      </c>
      <c r="C35" s="24" t="s">
        <v>55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16" ht="24" customHeight="1">
      <c r="B36" s="8" t="s">
        <v>101</v>
      </c>
      <c r="C36" s="47" t="s">
        <v>198</v>
      </c>
      <c r="D36" s="22">
        <v>100</v>
      </c>
      <c r="E36" s="11">
        <v>13.9</v>
      </c>
      <c r="F36" s="11">
        <v>2.1</v>
      </c>
      <c r="G36" s="11">
        <v>9.6</v>
      </c>
      <c r="H36" s="11">
        <v>113</v>
      </c>
      <c r="I36" s="11">
        <v>0.07</v>
      </c>
      <c r="J36" s="11">
        <v>0.4</v>
      </c>
      <c r="K36" s="11">
        <v>0.02</v>
      </c>
      <c r="L36" s="11">
        <v>1</v>
      </c>
      <c r="M36" s="11">
        <v>35</v>
      </c>
      <c r="N36" s="11">
        <v>160</v>
      </c>
      <c r="O36" s="11">
        <v>23</v>
      </c>
      <c r="P36" s="11">
        <v>0.6</v>
      </c>
    </row>
    <row r="37" spans="2:16" ht="14.25" customHeight="1">
      <c r="B37" s="8"/>
      <c r="C37" s="24" t="s">
        <v>199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200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201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202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 t="s">
        <v>58</v>
      </c>
      <c r="C41" s="25" t="s">
        <v>59</v>
      </c>
      <c r="D41" s="10">
        <v>150</v>
      </c>
      <c r="E41" s="11">
        <v>3.15</v>
      </c>
      <c r="F41" s="11">
        <v>6.6</v>
      </c>
      <c r="G41" s="11">
        <v>16.35</v>
      </c>
      <c r="H41" s="11">
        <v>138</v>
      </c>
      <c r="I41" s="11">
        <v>0.14</v>
      </c>
      <c r="J41" s="11">
        <v>5.1000000000000005</v>
      </c>
      <c r="K41" s="11">
        <v>0.06</v>
      </c>
      <c r="L41" s="11">
        <v>0.15</v>
      </c>
      <c r="M41" s="11">
        <v>39</v>
      </c>
      <c r="N41" s="11">
        <v>85.5</v>
      </c>
      <c r="O41" s="11">
        <v>28.5</v>
      </c>
      <c r="P41" s="11">
        <v>1.05</v>
      </c>
    </row>
    <row r="42" spans="2:16" ht="15.75" customHeight="1">
      <c r="B42" s="8"/>
      <c r="C42" s="24" t="s">
        <v>203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6.5" customHeight="1">
      <c r="B43" s="8"/>
      <c r="C43" s="24" t="s">
        <v>204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60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41" t="s">
        <v>131</v>
      </c>
      <c r="C45" s="21" t="s">
        <v>132</v>
      </c>
      <c r="D45" s="22">
        <v>200</v>
      </c>
      <c r="E45" s="24">
        <v>0.5</v>
      </c>
      <c r="F45" s="24">
        <v>0</v>
      </c>
      <c r="G45" s="24">
        <v>27</v>
      </c>
      <c r="H45" s="24">
        <v>110</v>
      </c>
      <c r="I45" s="11">
        <v>0.01</v>
      </c>
      <c r="J45" s="11">
        <v>0.5</v>
      </c>
      <c r="K45" s="11">
        <v>0</v>
      </c>
      <c r="L45" s="11">
        <v>0</v>
      </c>
      <c r="M45" s="11">
        <v>28</v>
      </c>
      <c r="N45" s="11">
        <v>19</v>
      </c>
      <c r="O45" s="11">
        <v>7</v>
      </c>
      <c r="P45" s="11">
        <v>1.5</v>
      </c>
    </row>
    <row r="46" spans="2:16" ht="12.75" customHeight="1">
      <c r="B46" s="41"/>
      <c r="C46" s="26" t="s">
        <v>133</v>
      </c>
      <c r="D46" s="22"/>
      <c r="E46" s="24"/>
      <c r="F46" s="24"/>
      <c r="G46" s="24"/>
      <c r="H46" s="24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41"/>
      <c r="C47" s="26" t="s">
        <v>51</v>
      </c>
      <c r="D47" s="22"/>
      <c r="E47" s="24"/>
      <c r="F47" s="24"/>
      <c r="G47" s="24"/>
      <c r="H47" s="24"/>
      <c r="I47" s="11"/>
      <c r="J47" s="11"/>
      <c r="K47" s="11"/>
      <c r="L47" s="11"/>
      <c r="M47" s="11"/>
      <c r="N47" s="11"/>
      <c r="O47" s="11"/>
      <c r="P47" s="11"/>
    </row>
    <row r="48" spans="2:16" ht="12.75" customHeight="1">
      <c r="B48" s="8" t="s">
        <v>28</v>
      </c>
      <c r="C48" s="14" t="s">
        <v>29</v>
      </c>
      <c r="D48" s="15">
        <v>70</v>
      </c>
      <c r="E48" s="11">
        <v>1.98</v>
      </c>
      <c r="F48" s="11">
        <v>0.36</v>
      </c>
      <c r="G48" s="11">
        <v>10.02</v>
      </c>
      <c r="H48" s="11">
        <v>52.2</v>
      </c>
      <c r="I48" s="11">
        <v>0.054</v>
      </c>
      <c r="J48" s="11">
        <v>0</v>
      </c>
      <c r="K48" s="11">
        <v>0</v>
      </c>
      <c r="L48" s="11">
        <v>0.42</v>
      </c>
      <c r="M48" s="11">
        <v>10.5</v>
      </c>
      <c r="N48" s="11">
        <v>47.4</v>
      </c>
      <c r="O48" s="11">
        <v>14.1</v>
      </c>
      <c r="P48" s="11">
        <v>1.17</v>
      </c>
    </row>
    <row r="49" spans="2:16" ht="12.75" customHeight="1">
      <c r="B49" s="8"/>
      <c r="C49" s="12" t="s">
        <v>42</v>
      </c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 t="s">
        <v>40</v>
      </c>
      <c r="C50" s="14" t="s">
        <v>41</v>
      </c>
      <c r="D50" s="15">
        <v>40</v>
      </c>
      <c r="E50" s="11">
        <v>3</v>
      </c>
      <c r="F50" s="11">
        <v>1.16</v>
      </c>
      <c r="G50" s="11">
        <v>20.6</v>
      </c>
      <c r="H50" s="11">
        <v>104.8</v>
      </c>
      <c r="I50" s="11">
        <v>0.044</v>
      </c>
      <c r="J50" s="11">
        <v>0</v>
      </c>
      <c r="K50" s="11">
        <v>0</v>
      </c>
      <c r="L50" s="11">
        <v>0.68</v>
      </c>
      <c r="M50" s="11">
        <v>7.6</v>
      </c>
      <c r="N50" s="11">
        <v>26</v>
      </c>
      <c r="O50" s="11">
        <v>5.2</v>
      </c>
      <c r="P50" s="11">
        <v>0.48</v>
      </c>
    </row>
    <row r="51" spans="2:16" ht="14.25" customHeight="1">
      <c r="B51" s="8"/>
      <c r="C51" s="14" t="s">
        <v>205</v>
      </c>
      <c r="D51" s="15">
        <v>120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/>
      <c r="C52" s="12" t="s">
        <v>206</v>
      </c>
      <c r="D52" s="22">
        <v>75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27"/>
      <c r="C53" s="29" t="s">
        <v>43</v>
      </c>
      <c r="D53" s="28"/>
      <c r="E53" s="16">
        <f aca="true" t="shared" si="1" ref="E53:P53">SUM(E24:E49)</f>
        <v>22.13</v>
      </c>
      <c r="F53" s="16">
        <f t="shared" si="1"/>
        <v>21.66</v>
      </c>
      <c r="G53" s="16">
        <f t="shared" si="1"/>
        <v>73.2</v>
      </c>
      <c r="H53" s="16">
        <f t="shared" si="1"/>
        <v>578.2</v>
      </c>
      <c r="I53" s="16">
        <f t="shared" si="1"/>
        <v>0.36100000000000004</v>
      </c>
      <c r="J53" s="16">
        <f t="shared" si="1"/>
        <v>34.43</v>
      </c>
      <c r="K53" s="16">
        <f t="shared" si="1"/>
        <v>10.08</v>
      </c>
      <c r="L53" s="16">
        <f t="shared" si="1"/>
        <v>6.95</v>
      </c>
      <c r="M53" s="16">
        <f t="shared" si="1"/>
        <v>163.3</v>
      </c>
      <c r="N53" s="16">
        <f t="shared" si="1"/>
        <v>379.79999999999995</v>
      </c>
      <c r="O53" s="16">
        <f t="shared" si="1"/>
        <v>106.64999999999999</v>
      </c>
      <c r="P53" s="16">
        <f t="shared" si="1"/>
        <v>5.62</v>
      </c>
    </row>
    <row r="54" spans="2:16" ht="12.75">
      <c r="B54" s="27"/>
      <c r="C54" s="38" t="s">
        <v>46</v>
      </c>
      <c r="D54" s="54">
        <f aca="true" t="shared" si="2" ref="D54:P54">SUM(D15:D53)</f>
        <v>1290</v>
      </c>
      <c r="E54" s="54">
        <f t="shared" si="2"/>
        <v>59.97</v>
      </c>
      <c r="F54" s="54">
        <f t="shared" si="2"/>
        <v>54.95</v>
      </c>
      <c r="G54" s="54">
        <f t="shared" si="2"/>
        <v>247.33999999999997</v>
      </c>
      <c r="H54" s="54">
        <f t="shared" si="2"/>
        <v>1727.43</v>
      </c>
      <c r="I54" s="54">
        <f t="shared" si="2"/>
        <v>0.9040000000000001</v>
      </c>
      <c r="J54" s="54">
        <f t="shared" si="2"/>
        <v>70.695</v>
      </c>
      <c r="K54" s="54">
        <f t="shared" si="2"/>
        <v>20.219</v>
      </c>
      <c r="L54" s="54">
        <f t="shared" si="2"/>
        <v>15.490000000000002</v>
      </c>
      <c r="M54" s="54">
        <f t="shared" si="2"/>
        <v>697.5</v>
      </c>
      <c r="N54" s="54">
        <f t="shared" si="2"/>
        <v>1070.02</v>
      </c>
      <c r="O54" s="54">
        <f t="shared" si="2"/>
        <v>263.54999999999995</v>
      </c>
      <c r="P54" s="54">
        <f t="shared" si="2"/>
        <v>14.05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firstPageNumber="1" useFirstPageNumber="1" horizontalDpi="300" verticalDpi="300" orientation="portrait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H68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207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12.7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102</v>
      </c>
      <c r="C12" s="9" t="s">
        <v>103</v>
      </c>
      <c r="D12" s="10">
        <v>150</v>
      </c>
      <c r="E12" s="40">
        <v>3.95</v>
      </c>
      <c r="F12" s="40">
        <v>8.75</v>
      </c>
      <c r="G12" s="40">
        <v>18.8</v>
      </c>
      <c r="H12" s="40">
        <v>169.67</v>
      </c>
      <c r="I12" s="40">
        <v>0.06</v>
      </c>
      <c r="J12" s="40">
        <v>0.99</v>
      </c>
      <c r="K12" s="40">
        <v>0.06</v>
      </c>
      <c r="L12" s="40">
        <v>0.15</v>
      </c>
      <c r="M12" s="40">
        <v>94.96</v>
      </c>
      <c r="N12" s="40">
        <v>105.3</v>
      </c>
      <c r="O12" s="40">
        <v>22.95</v>
      </c>
      <c r="P12" s="40">
        <v>0.42</v>
      </c>
    </row>
    <row r="13" spans="2:16" ht="12.75">
      <c r="B13" s="39"/>
      <c r="C13" s="13" t="s">
        <v>259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260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244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245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39"/>
      <c r="C17" s="13" t="s">
        <v>118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5" customHeight="1">
      <c r="B18" s="8" t="s">
        <v>39</v>
      </c>
      <c r="C18" s="9" t="s">
        <v>188</v>
      </c>
      <c r="D18" s="22">
        <v>200</v>
      </c>
      <c r="E18" s="11">
        <v>1</v>
      </c>
      <c r="F18" s="11">
        <v>0.2</v>
      </c>
      <c r="G18" s="11">
        <v>0.2</v>
      </c>
      <c r="H18" s="11">
        <v>92</v>
      </c>
      <c r="I18" s="11">
        <v>0.02</v>
      </c>
      <c r="J18" s="11">
        <v>4</v>
      </c>
      <c r="K18" s="11">
        <v>0</v>
      </c>
      <c r="L18" s="11">
        <v>0</v>
      </c>
      <c r="M18" s="11">
        <v>14</v>
      </c>
      <c r="N18" s="11">
        <v>0</v>
      </c>
      <c r="O18" s="11">
        <v>0</v>
      </c>
      <c r="P18" s="11">
        <v>2.8</v>
      </c>
    </row>
    <row r="19" spans="2:16" ht="15" customHeight="1">
      <c r="B19" s="8"/>
      <c r="C19" s="9" t="s">
        <v>190</v>
      </c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35"/>
      <c r="C20" s="13" t="s">
        <v>189</v>
      </c>
      <c r="D20" s="3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4.25" customHeight="1">
      <c r="B21" s="8" t="s">
        <v>40</v>
      </c>
      <c r="C21" s="14" t="s">
        <v>41</v>
      </c>
      <c r="D21" s="15">
        <v>15</v>
      </c>
      <c r="E21" s="11">
        <v>1.1300000000000001</v>
      </c>
      <c r="F21" s="11">
        <v>0.44</v>
      </c>
      <c r="G21" s="11">
        <v>7.7</v>
      </c>
      <c r="H21" s="11">
        <v>39.34</v>
      </c>
      <c r="I21" s="11">
        <v>0.02</v>
      </c>
      <c r="J21" s="11">
        <v>0</v>
      </c>
      <c r="K21" s="11">
        <v>0</v>
      </c>
      <c r="L21" s="11">
        <v>0.26</v>
      </c>
      <c r="M21" s="11">
        <v>2.85</v>
      </c>
      <c r="N21" s="11">
        <v>9.76</v>
      </c>
      <c r="O21" s="11">
        <v>1.95</v>
      </c>
      <c r="P21" s="11">
        <v>0.2</v>
      </c>
    </row>
    <row r="22" spans="2:16" ht="14.25" customHeight="1">
      <c r="B22" s="8"/>
      <c r="C22" s="12" t="s">
        <v>52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16"/>
      <c r="C23" s="17" t="s">
        <v>30</v>
      </c>
      <c r="D23" s="18"/>
      <c r="E23" s="16">
        <f aca="true" t="shared" si="0" ref="E23:P23">SUM(E12:E22)</f>
        <v>6.08</v>
      </c>
      <c r="F23" s="16">
        <f t="shared" si="0"/>
        <v>9.389999999999999</v>
      </c>
      <c r="G23" s="16">
        <f t="shared" si="0"/>
        <v>26.7</v>
      </c>
      <c r="H23" s="16">
        <f t="shared" si="0"/>
        <v>301.01</v>
      </c>
      <c r="I23" s="16">
        <f t="shared" si="0"/>
        <v>0.1</v>
      </c>
      <c r="J23" s="16">
        <f t="shared" si="0"/>
        <v>4.99</v>
      </c>
      <c r="K23" s="16">
        <f t="shared" si="0"/>
        <v>0.06</v>
      </c>
      <c r="L23" s="16">
        <f t="shared" si="0"/>
        <v>0.41000000000000003</v>
      </c>
      <c r="M23" s="16">
        <f t="shared" si="0"/>
        <v>111.80999999999999</v>
      </c>
      <c r="N23" s="16">
        <f t="shared" si="0"/>
        <v>115.06</v>
      </c>
      <c r="O23" s="16">
        <f t="shared" si="0"/>
        <v>24.9</v>
      </c>
      <c r="P23" s="16">
        <f t="shared" si="0"/>
        <v>3.42</v>
      </c>
    </row>
    <row r="24" spans="2:16" ht="12.75">
      <c r="B24" s="19"/>
      <c r="C24" s="7" t="s">
        <v>31</v>
      </c>
      <c r="D24" s="1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25.5" customHeight="1">
      <c r="B25" s="8" t="s">
        <v>32</v>
      </c>
      <c r="C25" s="21" t="s">
        <v>33</v>
      </c>
      <c r="D25" s="22">
        <v>60</v>
      </c>
      <c r="E25" s="11">
        <v>0.43</v>
      </c>
      <c r="F25" s="11">
        <v>6.06</v>
      </c>
      <c r="G25" s="11">
        <v>1.2</v>
      </c>
      <c r="H25" s="11">
        <v>61.2</v>
      </c>
      <c r="I25" s="11">
        <v>0.018</v>
      </c>
      <c r="J25" s="11">
        <v>3</v>
      </c>
      <c r="K25" s="11">
        <v>0</v>
      </c>
      <c r="L25" s="11">
        <v>2.7</v>
      </c>
      <c r="M25" s="11">
        <v>10.8</v>
      </c>
      <c r="N25" s="11">
        <v>19.8</v>
      </c>
      <c r="O25" s="11">
        <v>7.8</v>
      </c>
      <c r="P25" s="11">
        <v>0.3</v>
      </c>
    </row>
    <row r="26" spans="2:16" ht="13.5" customHeight="1">
      <c r="B26" s="23"/>
      <c r="C26" s="24" t="s">
        <v>34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23"/>
      <c r="C27" s="24" t="s">
        <v>35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 customHeight="1">
      <c r="B28" s="23" t="s">
        <v>104</v>
      </c>
      <c r="C28" s="25" t="s">
        <v>274</v>
      </c>
      <c r="D28" s="22">
        <v>250</v>
      </c>
      <c r="E28" s="11">
        <v>1.93</v>
      </c>
      <c r="F28" s="11">
        <v>5.86</v>
      </c>
      <c r="G28" s="11">
        <v>12.59</v>
      </c>
      <c r="H28" s="11">
        <v>115.24</v>
      </c>
      <c r="I28" s="11">
        <v>0.06</v>
      </c>
      <c r="J28" s="11">
        <v>5.32</v>
      </c>
      <c r="K28" s="11">
        <v>0.03</v>
      </c>
      <c r="L28" s="11">
        <v>0.23</v>
      </c>
      <c r="M28" s="11">
        <v>29.09</v>
      </c>
      <c r="N28" s="11">
        <v>45.75</v>
      </c>
      <c r="O28" s="11">
        <v>23.6</v>
      </c>
      <c r="P28" s="11">
        <v>0.67</v>
      </c>
    </row>
    <row r="29" spans="2:16" ht="12.75" customHeight="1">
      <c r="B29" s="8"/>
      <c r="C29" s="24" t="s">
        <v>159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 customHeight="1">
      <c r="B30" s="8"/>
      <c r="C30" s="24" t="s">
        <v>208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24" t="s">
        <v>209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176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/>
      <c r="C33" s="24" t="s">
        <v>175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 customHeight="1">
      <c r="B35" s="8" t="s">
        <v>54</v>
      </c>
      <c r="C35" s="24" t="s">
        <v>55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34" ht="23.25" customHeight="1">
      <c r="B36" s="23" t="s">
        <v>105</v>
      </c>
      <c r="C36" s="25" t="s">
        <v>275</v>
      </c>
      <c r="D36" s="22">
        <v>90</v>
      </c>
      <c r="E36" s="11">
        <v>28.01</v>
      </c>
      <c r="F36" s="11">
        <v>18.56</v>
      </c>
      <c r="G36" s="11">
        <v>0.27</v>
      </c>
      <c r="H36" s="11">
        <v>280.12</v>
      </c>
      <c r="I36" s="11">
        <v>0.05</v>
      </c>
      <c r="J36" s="11">
        <v>0</v>
      </c>
      <c r="K36" s="11">
        <v>0.12</v>
      </c>
      <c r="L36" s="11">
        <v>0.74</v>
      </c>
      <c r="M36" s="11">
        <v>11.13</v>
      </c>
      <c r="N36" s="11">
        <v>217.12</v>
      </c>
      <c r="O36" s="11">
        <v>30.82</v>
      </c>
      <c r="P36" s="11">
        <v>2.58</v>
      </c>
      <c r="S36" s="23"/>
      <c r="T36" s="25"/>
      <c r="U36" s="22"/>
      <c r="V36" s="22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:34" ht="15" customHeight="1">
      <c r="B37" s="8"/>
      <c r="C37" s="24" t="s">
        <v>268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S37" s="8"/>
      <c r="T37" s="24"/>
      <c r="U37" s="22"/>
      <c r="V37" s="22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2:34" ht="15" customHeight="1">
      <c r="B38" s="8"/>
      <c r="C38" s="24" t="s">
        <v>150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S38" s="8"/>
      <c r="T38" s="24"/>
      <c r="U38" s="22"/>
      <c r="V38" s="22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2:34" ht="15" customHeight="1">
      <c r="B39" s="23" t="s">
        <v>106</v>
      </c>
      <c r="C39" s="24" t="s">
        <v>107</v>
      </c>
      <c r="D39" s="22">
        <v>30</v>
      </c>
      <c r="E39" s="11">
        <v>1.03</v>
      </c>
      <c r="F39" s="11">
        <v>2.1</v>
      </c>
      <c r="G39" s="11">
        <v>2.66</v>
      </c>
      <c r="H39" s="11">
        <v>33.5</v>
      </c>
      <c r="I39" s="11">
        <v>0.01</v>
      </c>
      <c r="J39" s="11">
        <v>0.2</v>
      </c>
      <c r="K39" s="11">
        <v>0.01</v>
      </c>
      <c r="L39" s="11">
        <v>0.04</v>
      </c>
      <c r="M39" s="11">
        <v>35.9</v>
      </c>
      <c r="N39" s="11">
        <v>27.9</v>
      </c>
      <c r="O39" s="11">
        <v>4.4</v>
      </c>
      <c r="P39" s="11">
        <v>0.05</v>
      </c>
      <c r="S39" s="8"/>
      <c r="T39" s="24"/>
      <c r="U39" s="22"/>
      <c r="V39" s="2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2:34" ht="15" customHeight="1">
      <c r="B40" s="23"/>
      <c r="C40" s="24" t="s">
        <v>108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S40" s="8"/>
      <c r="T40" s="24"/>
      <c r="U40" s="22"/>
      <c r="V40" s="2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2:34" ht="15" customHeight="1">
      <c r="B41" s="23"/>
      <c r="C41" s="31" t="s">
        <v>109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S41" s="8"/>
      <c r="T41" s="24"/>
      <c r="U41" s="22"/>
      <c r="V41" s="2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2:34" ht="15" customHeight="1">
      <c r="B42" s="8"/>
      <c r="C42" s="24" t="s">
        <v>110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S42" s="8"/>
      <c r="T42" s="24"/>
      <c r="U42" s="22"/>
      <c r="V42" s="2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:32" ht="15" customHeight="1">
      <c r="B43" s="8"/>
      <c r="C43" s="26" t="s">
        <v>111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S43" s="48"/>
      <c r="T43" s="49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2:16" ht="15" customHeight="1">
      <c r="B44" s="23" t="s">
        <v>112</v>
      </c>
      <c r="C44" s="25" t="s">
        <v>210</v>
      </c>
      <c r="D44" s="22">
        <v>150</v>
      </c>
      <c r="E44" s="11">
        <v>5.55</v>
      </c>
      <c r="F44" s="11">
        <v>5.4</v>
      </c>
      <c r="G44" s="11">
        <v>5.85</v>
      </c>
      <c r="H44" s="11">
        <v>94.5</v>
      </c>
      <c r="I44" s="11">
        <v>0.06</v>
      </c>
      <c r="J44" s="11">
        <v>25.5</v>
      </c>
      <c r="K44" s="11">
        <v>0.05</v>
      </c>
      <c r="L44" s="11">
        <v>1.05</v>
      </c>
      <c r="M44" s="11">
        <v>91.5</v>
      </c>
      <c r="N44" s="11">
        <v>82.5</v>
      </c>
      <c r="O44" s="11">
        <v>36</v>
      </c>
      <c r="P44" s="11">
        <v>1.5</v>
      </c>
    </row>
    <row r="45" spans="2:16" ht="21" customHeight="1">
      <c r="B45" s="23"/>
      <c r="C45" s="24" t="s">
        <v>211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3.5" customHeight="1">
      <c r="B46" s="23"/>
      <c r="C46" s="13" t="s">
        <v>23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 t="s">
        <v>83</v>
      </c>
      <c r="C47" s="9" t="s">
        <v>182</v>
      </c>
      <c r="D47" s="22">
        <v>200</v>
      </c>
      <c r="E47" s="11">
        <v>1</v>
      </c>
      <c r="F47" s="11">
        <v>0</v>
      </c>
      <c r="G47" s="11">
        <v>0</v>
      </c>
      <c r="H47" s="11">
        <v>110</v>
      </c>
      <c r="I47" s="11">
        <v>0.04</v>
      </c>
      <c r="J47" s="11">
        <v>8</v>
      </c>
      <c r="K47" s="11">
        <v>0</v>
      </c>
      <c r="L47" s="11">
        <v>0</v>
      </c>
      <c r="M47" s="11">
        <v>40</v>
      </c>
      <c r="N47" s="11">
        <v>0</v>
      </c>
      <c r="O47" s="11">
        <v>0</v>
      </c>
      <c r="P47" s="11">
        <v>0.4</v>
      </c>
    </row>
    <row r="48" spans="2:16" ht="15.75" customHeight="1">
      <c r="B48" s="8"/>
      <c r="C48" s="9" t="s">
        <v>212</v>
      </c>
      <c r="D48" s="1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9" t="s">
        <v>183</v>
      </c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 hidden="1">
      <c r="B50" s="27"/>
      <c r="C50" s="13" t="s">
        <v>184</v>
      </c>
      <c r="D50" s="2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5.75" customHeight="1">
      <c r="B51" s="8" t="s">
        <v>28</v>
      </c>
      <c r="C51" s="14" t="s">
        <v>29</v>
      </c>
      <c r="D51" s="15">
        <v>70</v>
      </c>
      <c r="E51" s="11">
        <v>1.98</v>
      </c>
      <c r="F51" s="11">
        <v>0.36</v>
      </c>
      <c r="G51" s="11">
        <v>10.02</v>
      </c>
      <c r="H51" s="11">
        <v>52.2</v>
      </c>
      <c r="I51" s="11">
        <v>0.054</v>
      </c>
      <c r="J51" s="11">
        <v>0</v>
      </c>
      <c r="K51" s="11">
        <v>0</v>
      </c>
      <c r="L51" s="11">
        <v>0.42</v>
      </c>
      <c r="M51" s="11">
        <v>10.5</v>
      </c>
      <c r="N51" s="11">
        <v>47.4</v>
      </c>
      <c r="O51" s="11">
        <v>14.1</v>
      </c>
      <c r="P51" s="11">
        <v>1.17</v>
      </c>
    </row>
    <row r="52" spans="2:16" ht="15" customHeight="1">
      <c r="B52" s="8"/>
      <c r="C52" s="12" t="s">
        <v>164</v>
      </c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 t="s">
        <v>40</v>
      </c>
      <c r="C53" s="14" t="s">
        <v>213</v>
      </c>
      <c r="D53" s="15">
        <v>40</v>
      </c>
      <c r="E53" s="11">
        <v>3</v>
      </c>
      <c r="F53" s="11">
        <v>1.16</v>
      </c>
      <c r="G53" s="11">
        <v>20.6</v>
      </c>
      <c r="H53" s="11">
        <v>104.8</v>
      </c>
      <c r="I53" s="11">
        <v>0.044</v>
      </c>
      <c r="J53" s="11">
        <v>0</v>
      </c>
      <c r="K53" s="11">
        <v>0</v>
      </c>
      <c r="L53" s="11">
        <v>0.68</v>
      </c>
      <c r="M53" s="11">
        <v>7.6</v>
      </c>
      <c r="N53" s="11">
        <v>26</v>
      </c>
      <c r="O53" s="11">
        <v>5.2</v>
      </c>
      <c r="P53" s="11">
        <v>0.48</v>
      </c>
    </row>
    <row r="54" spans="2:16" ht="15" customHeight="1">
      <c r="B54" s="8"/>
      <c r="C54" s="14" t="s">
        <v>214</v>
      </c>
      <c r="D54" s="22">
        <v>120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27"/>
      <c r="C55" s="29" t="s">
        <v>43</v>
      </c>
      <c r="D55" s="28"/>
      <c r="E55" s="16">
        <f aca="true" t="shared" si="1" ref="E55:P55">SUM(E25:E52)</f>
        <v>40.18</v>
      </c>
      <c r="F55" s="16">
        <f t="shared" si="1"/>
        <v>39.839999999999996</v>
      </c>
      <c r="G55" s="16">
        <f t="shared" si="1"/>
        <v>32.94</v>
      </c>
      <c r="H55" s="16">
        <f>SUM(H25:H53)</f>
        <v>867.56</v>
      </c>
      <c r="I55" s="16">
        <f t="shared" si="1"/>
        <v>0.29700000000000004</v>
      </c>
      <c r="J55" s="16">
        <f t="shared" si="1"/>
        <v>42.07</v>
      </c>
      <c r="K55" s="16">
        <f t="shared" si="1"/>
        <v>10.209999999999999</v>
      </c>
      <c r="L55" s="16">
        <f t="shared" si="1"/>
        <v>5.18</v>
      </c>
      <c r="M55" s="16">
        <f t="shared" si="1"/>
        <v>237.92000000000002</v>
      </c>
      <c r="N55" s="16">
        <f t="shared" si="1"/>
        <v>446.46999999999997</v>
      </c>
      <c r="O55" s="16">
        <f t="shared" si="1"/>
        <v>117.72</v>
      </c>
      <c r="P55" s="16">
        <f t="shared" si="1"/>
        <v>6.67</v>
      </c>
    </row>
    <row r="56" spans="2:16" ht="12.75">
      <c r="B56" s="27"/>
      <c r="C56" s="29"/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27"/>
      <c r="C57" s="30"/>
      <c r="D57" s="5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" customHeight="1">
      <c r="B58" s="27"/>
      <c r="C58" s="31"/>
      <c r="D58" s="50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4.25" customHeight="1">
      <c r="B59" s="43"/>
      <c r="C59" s="30"/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31"/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26"/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24"/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13"/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37"/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37"/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/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 t="s">
        <v>46</v>
      </c>
      <c r="D68" s="27"/>
      <c r="E68" s="16">
        <f aca="true" t="shared" si="2" ref="E68:P68">E55+E23+E67</f>
        <v>46.26</v>
      </c>
      <c r="F68" s="16">
        <f t="shared" si="2"/>
        <v>49.23</v>
      </c>
      <c r="G68" s="16">
        <f t="shared" si="2"/>
        <v>59.64</v>
      </c>
      <c r="H68" s="16">
        <f t="shared" si="2"/>
        <v>1168.57</v>
      </c>
      <c r="I68" s="16">
        <f t="shared" si="2"/>
        <v>0.397</v>
      </c>
      <c r="J68" s="16">
        <f t="shared" si="2"/>
        <v>47.06</v>
      </c>
      <c r="K68" s="16">
        <f t="shared" si="2"/>
        <v>10.27</v>
      </c>
      <c r="L68" s="16">
        <f t="shared" si="2"/>
        <v>5.59</v>
      </c>
      <c r="M68" s="16">
        <f t="shared" si="2"/>
        <v>349.73</v>
      </c>
      <c r="N68" s="16">
        <f t="shared" si="2"/>
        <v>561.53</v>
      </c>
      <c r="O68" s="16">
        <f t="shared" si="2"/>
        <v>142.62</v>
      </c>
      <c r="P68" s="16">
        <f t="shared" si="2"/>
        <v>10.09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113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266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25.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8.25">
      <c r="B12" s="39" t="s">
        <v>114</v>
      </c>
      <c r="C12" s="9" t="s">
        <v>115</v>
      </c>
      <c r="D12" s="10">
        <v>150</v>
      </c>
      <c r="E12" s="40">
        <v>5.37</v>
      </c>
      <c r="F12" s="40">
        <v>7.05</v>
      </c>
      <c r="G12" s="40">
        <v>21.61</v>
      </c>
      <c r="H12" s="40">
        <v>171.34</v>
      </c>
      <c r="I12" s="40">
        <v>0.13</v>
      </c>
      <c r="J12" s="40">
        <v>1.155</v>
      </c>
      <c r="K12" s="40">
        <v>0.041</v>
      </c>
      <c r="L12" s="40">
        <v>0.41</v>
      </c>
      <c r="M12" s="40">
        <v>117.6</v>
      </c>
      <c r="N12" s="40">
        <v>154.5</v>
      </c>
      <c r="O12" s="40">
        <v>41.71</v>
      </c>
      <c r="P12" s="40">
        <v>0.93</v>
      </c>
    </row>
    <row r="13" spans="2:16" ht="12.75">
      <c r="B13" s="39"/>
      <c r="C13" s="13" t="s">
        <v>261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262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263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3.25" customHeight="1">
      <c r="B17" s="8" t="s">
        <v>65</v>
      </c>
      <c r="C17" s="9" t="s">
        <v>66</v>
      </c>
      <c r="D17" s="10">
        <v>30</v>
      </c>
      <c r="E17" s="11">
        <v>1.2</v>
      </c>
      <c r="F17" s="11">
        <v>12.5</v>
      </c>
      <c r="G17" s="11">
        <v>7.5</v>
      </c>
      <c r="H17" s="11">
        <v>147</v>
      </c>
      <c r="I17" s="11">
        <v>0.02</v>
      </c>
      <c r="J17" s="11">
        <v>0</v>
      </c>
      <c r="K17" s="11">
        <v>0.09</v>
      </c>
      <c r="L17" s="11">
        <v>0.3</v>
      </c>
      <c r="M17" s="11">
        <v>5</v>
      </c>
      <c r="N17" s="11">
        <v>13</v>
      </c>
      <c r="O17" s="11">
        <v>2</v>
      </c>
      <c r="P17" s="11">
        <v>0.2</v>
      </c>
    </row>
    <row r="18" spans="2:16" ht="18" customHeight="1">
      <c r="B18" s="8"/>
      <c r="C18" s="12" t="s">
        <v>67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8" customHeight="1">
      <c r="B19" s="8"/>
      <c r="C19" s="13" t="s">
        <v>68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7.25" customHeight="1">
      <c r="B20" s="8" t="s">
        <v>134</v>
      </c>
      <c r="C20" s="9" t="s">
        <v>188</v>
      </c>
      <c r="D20" s="10">
        <v>200</v>
      </c>
      <c r="E20" s="11">
        <v>1.5</v>
      </c>
      <c r="F20" s="11">
        <v>1.3</v>
      </c>
      <c r="G20" s="11">
        <v>15.9</v>
      </c>
      <c r="H20" s="11">
        <v>81</v>
      </c>
      <c r="I20" s="11">
        <v>0.04</v>
      </c>
      <c r="J20" s="11"/>
      <c r="K20" s="11">
        <v>0.01</v>
      </c>
      <c r="L20" s="11">
        <v>0</v>
      </c>
      <c r="M20" s="11">
        <v>127</v>
      </c>
      <c r="N20" s="11">
        <v>93</v>
      </c>
      <c r="O20" s="11">
        <v>15</v>
      </c>
      <c r="P20" s="11">
        <v>0.4</v>
      </c>
    </row>
    <row r="21" spans="2:16" ht="12.75" customHeight="1">
      <c r="B21" s="8"/>
      <c r="C21" s="13" t="s">
        <v>135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/>
      <c r="C22" s="13" t="s">
        <v>143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16"/>
      <c r="C23" s="17" t="s">
        <v>30</v>
      </c>
      <c r="D23" s="18"/>
      <c r="E23" s="16">
        <f aca="true" t="shared" si="0" ref="E23:P23">SUM(E12:E22)</f>
        <v>8.07</v>
      </c>
      <c r="F23" s="16">
        <f t="shared" si="0"/>
        <v>20.85</v>
      </c>
      <c r="G23" s="16">
        <f t="shared" si="0"/>
        <v>45.01</v>
      </c>
      <c r="H23" s="11">
        <f t="shared" si="0"/>
        <v>399.34000000000003</v>
      </c>
      <c r="I23" s="16">
        <f t="shared" si="0"/>
        <v>0.19</v>
      </c>
      <c r="J23" s="16">
        <f t="shared" si="0"/>
        <v>1.155</v>
      </c>
      <c r="K23" s="16">
        <f t="shared" si="0"/>
        <v>0.14100000000000001</v>
      </c>
      <c r="L23" s="16">
        <f t="shared" si="0"/>
        <v>0.71</v>
      </c>
      <c r="M23" s="16">
        <f t="shared" si="0"/>
        <v>249.6</v>
      </c>
      <c r="N23" s="16">
        <f t="shared" si="0"/>
        <v>260.5</v>
      </c>
      <c r="O23" s="16">
        <f t="shared" si="0"/>
        <v>58.71</v>
      </c>
      <c r="P23" s="16">
        <f t="shared" si="0"/>
        <v>1.5300000000000002</v>
      </c>
    </row>
    <row r="24" spans="2:16" ht="12.75">
      <c r="B24" s="19"/>
      <c r="C24" s="7" t="s">
        <v>31</v>
      </c>
      <c r="D24" s="1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4.25" customHeight="1">
      <c r="B25" s="23" t="s">
        <v>146</v>
      </c>
      <c r="C25" s="21" t="s">
        <v>215</v>
      </c>
      <c r="D25" s="22">
        <v>60</v>
      </c>
      <c r="E25" s="11">
        <v>0.96</v>
      </c>
      <c r="F25" s="11">
        <v>6.06</v>
      </c>
      <c r="G25" s="11">
        <v>1.8</v>
      </c>
      <c r="H25" s="11">
        <v>65.4</v>
      </c>
      <c r="I25" s="11">
        <v>0.012</v>
      </c>
      <c r="J25" s="11">
        <v>11.34</v>
      </c>
      <c r="K25" s="11">
        <v>0</v>
      </c>
      <c r="L25" s="11">
        <v>2.7</v>
      </c>
      <c r="M25" s="11">
        <v>25.8</v>
      </c>
      <c r="N25" s="11">
        <v>19.2</v>
      </c>
      <c r="O25" s="11">
        <v>9</v>
      </c>
      <c r="P25" s="11">
        <v>0.36</v>
      </c>
    </row>
    <row r="26" spans="2:16" ht="15" customHeight="1">
      <c r="B26" s="23"/>
      <c r="C26" s="24" t="s">
        <v>216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23"/>
      <c r="C27" s="24" t="s">
        <v>147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 customHeight="1">
      <c r="B28" s="23"/>
      <c r="C28" s="24" t="s">
        <v>35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8.5" customHeight="1">
      <c r="B29" s="8" t="s">
        <v>116</v>
      </c>
      <c r="C29" s="25" t="s">
        <v>117</v>
      </c>
      <c r="D29" s="22">
        <v>250</v>
      </c>
      <c r="E29" s="11">
        <v>2.3000000000000003</v>
      </c>
      <c r="F29" s="11">
        <v>4.25</v>
      </c>
      <c r="G29" s="11">
        <v>15.13</v>
      </c>
      <c r="H29" s="11">
        <v>108</v>
      </c>
      <c r="I29" s="11">
        <v>0.2</v>
      </c>
      <c r="J29" s="11">
        <v>8.68</v>
      </c>
      <c r="K29" s="11">
        <v>0.04</v>
      </c>
      <c r="L29" s="11">
        <v>0.23</v>
      </c>
      <c r="M29" s="11">
        <v>19</v>
      </c>
      <c r="N29" s="11">
        <v>65.8</v>
      </c>
      <c r="O29" s="11">
        <v>26</v>
      </c>
      <c r="P29" s="11">
        <v>0.9</v>
      </c>
    </row>
    <row r="30" spans="2:16" ht="28.5" customHeight="1">
      <c r="B30" s="8"/>
      <c r="C30" s="25" t="s">
        <v>159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24" t="s">
        <v>76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22.5" customHeight="1">
      <c r="B32" s="8"/>
      <c r="C32" s="24" t="s">
        <v>217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175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8"/>
      <c r="C34" s="24" t="s">
        <v>176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/>
      <c r="C35" s="13" t="s">
        <v>140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 t="s">
        <v>119</v>
      </c>
      <c r="C36" s="25" t="s">
        <v>270</v>
      </c>
      <c r="D36" s="22">
        <v>150</v>
      </c>
      <c r="E36" s="11">
        <v>12.88</v>
      </c>
      <c r="F36" s="11">
        <v>13.24</v>
      </c>
      <c r="G36" s="11">
        <v>18.73</v>
      </c>
      <c r="H36" s="11">
        <v>246.23</v>
      </c>
      <c r="I36" s="11">
        <v>0.16</v>
      </c>
      <c r="J36" s="11">
        <v>22.11</v>
      </c>
      <c r="K36" s="11">
        <v>22.16</v>
      </c>
      <c r="L36" s="11">
        <v>0</v>
      </c>
      <c r="M36" s="11">
        <v>23.65</v>
      </c>
      <c r="N36" s="11">
        <v>175.3</v>
      </c>
      <c r="O36" s="11">
        <v>40.42</v>
      </c>
      <c r="P36" s="11">
        <v>2.67</v>
      </c>
    </row>
    <row r="37" spans="2:16" ht="12.75" customHeight="1">
      <c r="B37" s="8"/>
      <c r="C37" s="24" t="s">
        <v>269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3.5" customHeight="1">
      <c r="B38" s="8"/>
      <c r="C38" s="13" t="s">
        <v>23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175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218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203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41" t="s">
        <v>48</v>
      </c>
      <c r="C42" s="21" t="s">
        <v>49</v>
      </c>
      <c r="D42" s="22">
        <v>200</v>
      </c>
      <c r="E42" s="24">
        <v>0.1</v>
      </c>
      <c r="F42" s="24">
        <v>0</v>
      </c>
      <c r="G42" s="24">
        <v>15</v>
      </c>
      <c r="H42" s="24">
        <v>60</v>
      </c>
      <c r="I42" s="11">
        <v>0</v>
      </c>
      <c r="J42" s="11">
        <v>0</v>
      </c>
      <c r="K42" s="11">
        <v>0</v>
      </c>
      <c r="L42" s="11">
        <v>0</v>
      </c>
      <c r="M42" s="11">
        <v>11</v>
      </c>
      <c r="N42" s="11">
        <v>3</v>
      </c>
      <c r="O42" s="11">
        <v>1</v>
      </c>
      <c r="P42" s="11">
        <v>0.3</v>
      </c>
    </row>
    <row r="43" spans="2:16" ht="12.75" customHeight="1">
      <c r="B43" s="41"/>
      <c r="C43" s="26" t="s">
        <v>50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41"/>
      <c r="C44" s="26" t="s">
        <v>143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7.25" customHeight="1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5" customHeight="1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>
      <c r="B47" s="8" t="s">
        <v>40</v>
      </c>
      <c r="C47" s="14" t="s">
        <v>219</v>
      </c>
      <c r="D47" s="15">
        <v>120</v>
      </c>
      <c r="E47" s="11">
        <v>3</v>
      </c>
      <c r="F47" s="11">
        <v>1.16</v>
      </c>
      <c r="G47" s="11">
        <v>20.6</v>
      </c>
      <c r="H47" s="11">
        <v>104.8</v>
      </c>
      <c r="I47" s="11">
        <v>0.044</v>
      </c>
      <c r="J47" s="11">
        <v>0</v>
      </c>
      <c r="K47" s="11">
        <v>0</v>
      </c>
      <c r="L47" s="11">
        <v>0.68</v>
      </c>
      <c r="M47" s="11">
        <v>7.6</v>
      </c>
      <c r="N47" s="11">
        <v>26</v>
      </c>
      <c r="O47" s="11">
        <v>5.2</v>
      </c>
      <c r="P47" s="11">
        <v>0.48</v>
      </c>
    </row>
    <row r="48" spans="2:16" ht="15" customHeight="1">
      <c r="B48" s="8"/>
      <c r="C48" s="12" t="s">
        <v>220</v>
      </c>
      <c r="D48" s="22">
        <v>45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27"/>
      <c r="C49" s="29" t="s">
        <v>43</v>
      </c>
      <c r="D49" s="28"/>
      <c r="E49" s="16">
        <f>SUM(E25:E46)</f>
        <v>18.220000000000002</v>
      </c>
      <c r="F49" s="16">
        <f>SUM(F25:F46)</f>
        <v>23.909999999999997</v>
      </c>
      <c r="G49" s="16">
        <f>SUM(G25:G46)</f>
        <v>60.67999999999999</v>
      </c>
      <c r="H49" s="16">
        <f>SUM(H25:H48)</f>
        <v>636.63</v>
      </c>
      <c r="I49" s="16">
        <f aca="true" t="shared" si="1" ref="I49:P49">SUM(I25:I46)</f>
        <v>0.426</v>
      </c>
      <c r="J49" s="16">
        <f t="shared" si="1"/>
        <v>42.129999999999995</v>
      </c>
      <c r="K49" s="16">
        <f t="shared" si="1"/>
        <v>22.2</v>
      </c>
      <c r="L49" s="16">
        <f t="shared" si="1"/>
        <v>3.35</v>
      </c>
      <c r="M49" s="16">
        <f t="shared" si="1"/>
        <v>89.94999999999999</v>
      </c>
      <c r="N49" s="16">
        <f t="shared" si="1"/>
        <v>310.7</v>
      </c>
      <c r="O49" s="16">
        <f t="shared" si="1"/>
        <v>90.52</v>
      </c>
      <c r="P49" s="16">
        <f t="shared" si="1"/>
        <v>5.3999999999999995</v>
      </c>
    </row>
    <row r="50" spans="2:16" ht="12.75">
      <c r="B50" s="27"/>
      <c r="C50" s="29"/>
      <c r="D50" s="2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>
      <c r="B51" s="43"/>
      <c r="C51" s="30"/>
      <c r="D51" s="5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" customHeight="1">
      <c r="B52" s="27"/>
      <c r="C52" s="31"/>
      <c r="D52" s="5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" customHeight="1">
      <c r="B53" s="32"/>
      <c r="C53" s="33"/>
      <c r="D53" s="3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" customHeight="1">
      <c r="B54" s="35"/>
      <c r="C54" s="36"/>
      <c r="D54" s="3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" customHeight="1">
      <c r="B55" s="35"/>
      <c r="C55" s="13"/>
      <c r="D55" s="3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" customHeight="1">
      <c r="B56" s="35"/>
      <c r="C56" s="24"/>
      <c r="D56" s="3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" customHeight="1">
      <c r="B57" s="35"/>
      <c r="C57" s="13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" customHeight="1">
      <c r="B58" s="35"/>
      <c r="C58" s="37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" customHeight="1">
      <c r="B59" s="35"/>
      <c r="C59" s="37"/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" customHeight="1">
      <c r="B60" s="35"/>
      <c r="C60" s="24"/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" customHeight="1">
      <c r="B61" s="35"/>
      <c r="C61" s="37"/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/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37"/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13"/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6"/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/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 t="s">
        <v>46</v>
      </c>
      <c r="D68" s="27"/>
      <c r="E68" s="16">
        <f aca="true" t="shared" si="2" ref="E68:P68">E49+E23+E67</f>
        <v>26.290000000000003</v>
      </c>
      <c r="F68" s="16">
        <f t="shared" si="2"/>
        <v>44.76</v>
      </c>
      <c r="G68" s="16">
        <f t="shared" si="2"/>
        <v>105.69</v>
      </c>
      <c r="H68" s="16">
        <f t="shared" si="2"/>
        <v>1035.97</v>
      </c>
      <c r="I68" s="16">
        <f t="shared" si="2"/>
        <v>0.616</v>
      </c>
      <c r="J68" s="16">
        <f t="shared" si="2"/>
        <v>43.285</v>
      </c>
      <c r="K68" s="16">
        <f t="shared" si="2"/>
        <v>22.341</v>
      </c>
      <c r="L68" s="16">
        <f t="shared" si="2"/>
        <v>4.0600000000000005</v>
      </c>
      <c r="M68" s="16">
        <f t="shared" si="2"/>
        <v>339.54999999999995</v>
      </c>
      <c r="N68" s="16">
        <f t="shared" si="2"/>
        <v>571.2</v>
      </c>
      <c r="O68" s="16">
        <f t="shared" si="2"/>
        <v>149.23</v>
      </c>
      <c r="P68" s="16">
        <f t="shared" si="2"/>
        <v>6.93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43333333333333335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67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113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282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267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25.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 customHeight="1">
      <c r="B12" s="39" t="s">
        <v>47</v>
      </c>
      <c r="C12" s="9" t="s">
        <v>246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3.5" customHeight="1">
      <c r="B13" s="39"/>
      <c r="C13" s="13" t="s">
        <v>248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2.75">
      <c r="B14" s="39"/>
      <c r="C14" s="13" t="s">
        <v>247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5" customHeight="1">
      <c r="B15" s="39"/>
      <c r="C15" s="13" t="s">
        <v>184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4.25" customHeight="1">
      <c r="B16" s="39"/>
      <c r="C16" s="13" t="s">
        <v>236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8" t="s">
        <v>69</v>
      </c>
      <c r="C17" s="9" t="s">
        <v>70</v>
      </c>
      <c r="D17" s="10">
        <v>200</v>
      </c>
      <c r="E17" s="11">
        <v>3.2</v>
      </c>
      <c r="F17" s="11">
        <v>2.7</v>
      </c>
      <c r="G17" s="11">
        <v>15.9</v>
      </c>
      <c r="H17" s="11">
        <v>79</v>
      </c>
      <c r="I17" s="11">
        <v>0.04</v>
      </c>
      <c r="J17" s="11">
        <v>1.3</v>
      </c>
      <c r="K17" s="11">
        <v>0.02</v>
      </c>
      <c r="L17" s="11">
        <v>0</v>
      </c>
      <c r="M17" s="11">
        <v>126</v>
      </c>
      <c r="N17" s="11">
        <v>90</v>
      </c>
      <c r="O17" s="11">
        <v>14</v>
      </c>
      <c r="P17" s="11">
        <v>0.1</v>
      </c>
    </row>
    <row r="18" spans="2:16" ht="15.75" customHeight="1">
      <c r="B18" s="8"/>
      <c r="C18" s="13" t="s">
        <v>71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13" t="s">
        <v>264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2" t="s">
        <v>72</v>
      </c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 t="s">
        <v>40</v>
      </c>
      <c r="C21" s="14" t="s">
        <v>41</v>
      </c>
      <c r="D21" s="15">
        <v>15</v>
      </c>
      <c r="E21" s="11">
        <v>1.1300000000000001</v>
      </c>
      <c r="F21" s="11">
        <v>0.44</v>
      </c>
      <c r="G21" s="11">
        <v>7.7</v>
      </c>
      <c r="H21" s="11">
        <v>39.34</v>
      </c>
      <c r="I21" s="11">
        <v>0.02</v>
      </c>
      <c r="J21" s="11">
        <v>0</v>
      </c>
      <c r="K21" s="11">
        <v>0</v>
      </c>
      <c r="L21" s="11">
        <v>0.26</v>
      </c>
      <c r="M21" s="11">
        <v>2.85</v>
      </c>
      <c r="N21" s="11">
        <v>9.76</v>
      </c>
      <c r="O21" s="11">
        <v>1.95</v>
      </c>
      <c r="P21" s="11">
        <v>0.2</v>
      </c>
    </row>
    <row r="22" spans="2:16" ht="15.75" customHeight="1">
      <c r="B22" s="8"/>
      <c r="C22" s="12" t="s">
        <v>52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.75" customHeight="1">
      <c r="B23" s="11"/>
      <c r="C23" s="44" t="s">
        <v>30</v>
      </c>
      <c r="D23" s="10"/>
      <c r="E23" s="11">
        <f aca="true" t="shared" si="0" ref="E23:P23">SUM(E12:E22)</f>
        <v>28.33</v>
      </c>
      <c r="F23" s="11">
        <f t="shared" si="0"/>
        <v>28.34</v>
      </c>
      <c r="G23" s="11">
        <f t="shared" si="0"/>
        <v>47.5</v>
      </c>
      <c r="H23" s="11">
        <f t="shared" si="0"/>
        <v>543.34</v>
      </c>
      <c r="I23" s="11">
        <f t="shared" si="0"/>
        <v>0.13</v>
      </c>
      <c r="J23" s="11">
        <f t="shared" si="0"/>
        <v>1.9</v>
      </c>
      <c r="K23" s="11">
        <f t="shared" si="0"/>
        <v>0.22</v>
      </c>
      <c r="L23" s="11">
        <f t="shared" si="0"/>
        <v>0.96</v>
      </c>
      <c r="M23" s="11">
        <f t="shared" si="0"/>
        <v>425.85</v>
      </c>
      <c r="N23" s="11">
        <f t="shared" si="0"/>
        <v>446.76</v>
      </c>
      <c r="O23" s="11">
        <f t="shared" si="0"/>
        <v>53.95</v>
      </c>
      <c r="P23" s="11">
        <f t="shared" si="0"/>
        <v>1.3</v>
      </c>
    </row>
    <row r="24" spans="2:16" ht="13.5" customHeight="1">
      <c r="B24" s="19"/>
      <c r="C24" s="7" t="s">
        <v>31</v>
      </c>
      <c r="D24" s="1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5" customHeight="1">
      <c r="B25" s="39" t="s">
        <v>87</v>
      </c>
      <c r="C25" s="9" t="s">
        <v>165</v>
      </c>
      <c r="D25" s="10">
        <v>60</v>
      </c>
      <c r="E25" s="40">
        <v>0.76</v>
      </c>
      <c r="F25" s="40">
        <v>6.08</v>
      </c>
      <c r="G25" s="40">
        <v>4.99</v>
      </c>
      <c r="H25" s="40">
        <v>77.56</v>
      </c>
      <c r="I25" s="40">
        <v>0.024</v>
      </c>
      <c r="J25" s="40">
        <v>1.41</v>
      </c>
      <c r="K25" s="40">
        <v>0.06</v>
      </c>
      <c r="L25" s="40">
        <v>2.72</v>
      </c>
      <c r="M25" s="40">
        <v>12.15</v>
      </c>
      <c r="N25" s="40">
        <v>19</v>
      </c>
      <c r="O25" s="40">
        <v>9.72</v>
      </c>
      <c r="P25" s="40">
        <v>0.4</v>
      </c>
    </row>
    <row r="26" spans="2:16" ht="12.75" customHeight="1">
      <c r="B26" s="39"/>
      <c r="C26" s="13" t="s">
        <v>88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2.75" customHeight="1">
      <c r="B27" s="39"/>
      <c r="C27" s="53" t="s">
        <v>35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22.5" customHeight="1">
      <c r="B28" s="8" t="s">
        <v>99</v>
      </c>
      <c r="C28" s="25" t="s">
        <v>221</v>
      </c>
      <c r="D28" s="22">
        <v>250</v>
      </c>
      <c r="E28" s="11">
        <v>1.75</v>
      </c>
      <c r="F28" s="11">
        <v>4.98</v>
      </c>
      <c r="G28" s="11">
        <v>7.78</v>
      </c>
      <c r="H28" s="11">
        <v>83</v>
      </c>
      <c r="I28" s="11">
        <v>0.058</v>
      </c>
      <c r="J28" s="11">
        <v>18.48</v>
      </c>
      <c r="K28" s="11">
        <v>0</v>
      </c>
      <c r="L28" s="11">
        <v>2.38</v>
      </c>
      <c r="M28" s="11">
        <v>34</v>
      </c>
      <c r="N28" s="11">
        <v>47.5</v>
      </c>
      <c r="O28" s="11">
        <v>22.25</v>
      </c>
      <c r="P28" s="11">
        <v>0.8</v>
      </c>
    </row>
    <row r="29" spans="2:16" ht="22.5" customHeight="1">
      <c r="B29" s="8"/>
      <c r="C29" s="25" t="s">
        <v>159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3.5" customHeight="1">
      <c r="B30" s="8"/>
      <c r="C30" s="24" t="s">
        <v>76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222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3.5" customHeight="1">
      <c r="B32" s="8"/>
      <c r="C32" s="24" t="s">
        <v>175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176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6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30" customHeight="1">
      <c r="B35" s="8" t="s">
        <v>62</v>
      </c>
      <c r="C35" s="25" t="s">
        <v>63</v>
      </c>
      <c r="D35" s="10">
        <v>150</v>
      </c>
      <c r="E35" s="11">
        <v>5.66</v>
      </c>
      <c r="F35" s="11">
        <v>0.68</v>
      </c>
      <c r="G35" s="11">
        <v>29.04</v>
      </c>
      <c r="H35" s="11">
        <v>144.9</v>
      </c>
      <c r="I35" s="11">
        <v>0.5700000000000001</v>
      </c>
      <c r="J35" s="11">
        <v>0.015</v>
      </c>
      <c r="K35" s="11">
        <v>0</v>
      </c>
      <c r="L35" s="11">
        <v>0.8</v>
      </c>
      <c r="M35" s="11">
        <v>5.71</v>
      </c>
      <c r="N35" s="11">
        <v>35.74</v>
      </c>
      <c r="O35" s="11">
        <v>8.11</v>
      </c>
      <c r="P35" s="11">
        <v>0.78</v>
      </c>
    </row>
    <row r="36" spans="2:16" ht="15" customHeight="1">
      <c r="B36" s="8"/>
      <c r="C36" s="24" t="s">
        <v>223</v>
      </c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" customHeight="1">
      <c r="B37" s="8"/>
      <c r="C37" s="24" t="s">
        <v>60</v>
      </c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8" t="s">
        <v>148</v>
      </c>
      <c r="C38" s="25" t="s">
        <v>224</v>
      </c>
      <c r="D38" s="22">
        <v>100</v>
      </c>
      <c r="E38" s="11">
        <v>13.26</v>
      </c>
      <c r="F38" s="11">
        <v>11.23</v>
      </c>
      <c r="G38" s="11">
        <v>3.52</v>
      </c>
      <c r="H38" s="11">
        <v>185</v>
      </c>
      <c r="I38" s="11">
        <v>0.2</v>
      </c>
      <c r="J38" s="11">
        <v>8.45</v>
      </c>
      <c r="K38" s="11">
        <v>57.82</v>
      </c>
      <c r="L38" s="11"/>
      <c r="M38" s="11">
        <v>33.24</v>
      </c>
      <c r="N38" s="11">
        <v>239.2</v>
      </c>
      <c r="O38" s="11">
        <v>17.47</v>
      </c>
      <c r="P38" s="11">
        <v>5</v>
      </c>
    </row>
    <row r="39" spans="2:16" ht="15" customHeight="1">
      <c r="B39" s="8"/>
      <c r="C39" s="24" t="s">
        <v>225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6" t="s">
        <v>138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41" t="s">
        <v>142</v>
      </c>
      <c r="C41" s="21" t="s">
        <v>170</v>
      </c>
      <c r="D41" s="22">
        <v>200</v>
      </c>
      <c r="E41" s="24">
        <v>0.78</v>
      </c>
      <c r="F41" s="24">
        <v>0.046</v>
      </c>
      <c r="G41" s="24">
        <v>27.63</v>
      </c>
      <c r="H41" s="24">
        <v>114.8</v>
      </c>
      <c r="I41" s="11">
        <v>0.016</v>
      </c>
      <c r="J41" s="11">
        <v>0.6</v>
      </c>
      <c r="K41" s="11">
        <v>0</v>
      </c>
      <c r="L41" s="11">
        <v>0</v>
      </c>
      <c r="M41" s="11">
        <v>32.32</v>
      </c>
      <c r="N41" s="11">
        <v>21.9</v>
      </c>
      <c r="O41" s="11">
        <v>17.56</v>
      </c>
      <c r="P41" s="11">
        <v>0.48</v>
      </c>
    </row>
    <row r="42" spans="2:16" ht="12.75" customHeight="1">
      <c r="B42" s="41"/>
      <c r="C42" s="26" t="s">
        <v>171</v>
      </c>
      <c r="D42" s="22"/>
      <c r="E42" s="24"/>
      <c r="F42" s="24"/>
      <c r="G42" s="24"/>
      <c r="H42" s="24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41"/>
      <c r="C43" s="26" t="s">
        <v>143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41"/>
      <c r="C44" s="12"/>
      <c r="D44" s="15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2.75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8" t="s">
        <v>40</v>
      </c>
      <c r="C47" s="14" t="s">
        <v>219</v>
      </c>
      <c r="D47" s="15">
        <v>120</v>
      </c>
      <c r="E47" s="11">
        <v>3</v>
      </c>
      <c r="F47" s="11">
        <v>1.16</v>
      </c>
      <c r="G47" s="11">
        <v>20.6</v>
      </c>
      <c r="H47" s="11">
        <v>104.8</v>
      </c>
      <c r="I47" s="11">
        <v>0.044</v>
      </c>
      <c r="J47" s="11">
        <v>0</v>
      </c>
      <c r="K47" s="11">
        <v>0</v>
      </c>
      <c r="L47" s="11">
        <v>0.68</v>
      </c>
      <c r="M47" s="11">
        <v>7.6</v>
      </c>
      <c r="N47" s="11">
        <v>26</v>
      </c>
      <c r="O47" s="11">
        <v>5.2</v>
      </c>
      <c r="P47" s="11">
        <v>0.48</v>
      </c>
    </row>
    <row r="48" spans="2:16" ht="12.75">
      <c r="B48" s="8"/>
      <c r="C48" s="12" t="s">
        <v>226</v>
      </c>
      <c r="D48" s="22">
        <v>45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27"/>
      <c r="C49" s="29" t="s">
        <v>43</v>
      </c>
      <c r="D49" s="28"/>
      <c r="E49" s="16">
        <f>SUM(E25:E47)</f>
        <v>27.19</v>
      </c>
      <c r="F49" s="16">
        <f>SUM(F25:F47)</f>
        <v>24.535999999999998</v>
      </c>
      <c r="G49" s="16">
        <f>SUM(G25:G47)</f>
        <v>103.58000000000001</v>
      </c>
      <c r="H49" s="16">
        <f>SUM(H25:H47)</f>
        <v>762.26</v>
      </c>
      <c r="I49" s="16">
        <f>SUM(I25:I46)</f>
        <v>0.9220000000000002</v>
      </c>
      <c r="J49" s="16">
        <f aca="true" t="shared" si="1" ref="J49:P49">SUM(J25:J47)</f>
        <v>28.955000000000002</v>
      </c>
      <c r="K49" s="16">
        <f t="shared" si="1"/>
        <v>57.88</v>
      </c>
      <c r="L49" s="16">
        <f t="shared" si="1"/>
        <v>6.999999999999999</v>
      </c>
      <c r="M49" s="16">
        <f t="shared" si="1"/>
        <v>135.51999999999998</v>
      </c>
      <c r="N49" s="16">
        <f t="shared" si="1"/>
        <v>436.73999999999995</v>
      </c>
      <c r="O49" s="16">
        <f t="shared" si="1"/>
        <v>94.41</v>
      </c>
      <c r="P49" s="16">
        <f t="shared" si="1"/>
        <v>9.110000000000001</v>
      </c>
    </row>
    <row r="50" spans="2:16" ht="12.75">
      <c r="B50" s="27"/>
      <c r="C50" s="29"/>
      <c r="D50" s="2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>
      <c r="B51" s="35"/>
      <c r="C51" s="33"/>
      <c r="D51" s="5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35"/>
      <c r="C52" s="36"/>
      <c r="D52" s="5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43"/>
      <c r="C53" s="30"/>
      <c r="D53" s="2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7"/>
      <c r="C54" s="31"/>
      <c r="D54" s="2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2.75">
      <c r="B55" s="27"/>
      <c r="C55" s="26"/>
      <c r="D55" s="2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>
      <c r="B56" s="27"/>
      <c r="C56" s="24"/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27"/>
      <c r="C57" s="13"/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.75">
      <c r="B58" s="27"/>
      <c r="C58" s="37"/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27"/>
      <c r="C59" s="37"/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37"/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24"/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13"/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12"/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4"/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13"/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29" t="s">
        <v>45</v>
      </c>
      <c r="D66" s="28"/>
      <c r="E66" s="16">
        <f aca="true" t="shared" si="2" ref="E66:P66">SUM(E51:E59)</f>
        <v>0</v>
      </c>
      <c r="F66" s="16">
        <f t="shared" si="2"/>
        <v>0</v>
      </c>
      <c r="G66" s="16">
        <f t="shared" si="2"/>
        <v>0</v>
      </c>
      <c r="H66" s="16">
        <f t="shared" si="2"/>
        <v>0</v>
      </c>
      <c r="I66" s="16">
        <f t="shared" si="2"/>
        <v>0</v>
      </c>
      <c r="J66" s="16">
        <f t="shared" si="2"/>
        <v>0</v>
      </c>
      <c r="K66" s="16">
        <f t="shared" si="2"/>
        <v>0</v>
      </c>
      <c r="L66" s="16">
        <f t="shared" si="2"/>
        <v>0</v>
      </c>
      <c r="M66" s="16">
        <f t="shared" si="2"/>
        <v>0</v>
      </c>
      <c r="N66" s="16">
        <f t="shared" si="2"/>
        <v>0</v>
      </c>
      <c r="O66" s="16">
        <f t="shared" si="2"/>
        <v>0</v>
      </c>
      <c r="P66" s="16">
        <f t="shared" si="2"/>
        <v>0</v>
      </c>
    </row>
    <row r="67" spans="2:16" ht="12.75">
      <c r="B67" s="27"/>
      <c r="C67" s="38" t="s">
        <v>46</v>
      </c>
      <c r="D67" s="27"/>
      <c r="E67" s="16">
        <f aca="true" t="shared" si="3" ref="E67:P67">E49+E23+E66</f>
        <v>55.519999999999996</v>
      </c>
      <c r="F67" s="16">
        <f t="shared" si="3"/>
        <v>52.876</v>
      </c>
      <c r="G67" s="16">
        <f t="shared" si="3"/>
        <v>151.08</v>
      </c>
      <c r="H67" s="16">
        <f t="shared" si="3"/>
        <v>1305.6</v>
      </c>
      <c r="I67" s="16">
        <f t="shared" si="3"/>
        <v>1.052</v>
      </c>
      <c r="J67" s="16">
        <f t="shared" si="3"/>
        <v>30.855</v>
      </c>
      <c r="K67" s="16">
        <f t="shared" si="3"/>
        <v>58.1</v>
      </c>
      <c r="L67" s="16">
        <f t="shared" si="3"/>
        <v>7.959999999999999</v>
      </c>
      <c r="M67" s="16">
        <f t="shared" si="3"/>
        <v>561.37</v>
      </c>
      <c r="N67" s="16">
        <f t="shared" si="3"/>
        <v>883.5</v>
      </c>
      <c r="O67" s="16">
        <f t="shared" si="3"/>
        <v>148.36</v>
      </c>
      <c r="P67" s="16">
        <f t="shared" si="3"/>
        <v>10.410000000000002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.4333333333333333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59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5.75">
      <c r="B2" s="57" t="s">
        <v>113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5.7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>
      <c r="B4" s="57" t="s">
        <v>278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8" t="s">
        <v>238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25.5">
      <c r="B7" s="55" t="s">
        <v>1</v>
      </c>
      <c r="C7" s="55" t="s">
        <v>2</v>
      </c>
      <c r="D7" s="55" t="s">
        <v>3</v>
      </c>
      <c r="E7" s="55" t="s">
        <v>4</v>
      </c>
      <c r="F7" s="55"/>
      <c r="G7" s="55"/>
      <c r="H7" s="4" t="s">
        <v>5</v>
      </c>
      <c r="I7" s="55" t="s">
        <v>6</v>
      </c>
      <c r="J7" s="55"/>
      <c r="K7" s="55"/>
      <c r="L7" s="55"/>
      <c r="M7" s="55" t="s">
        <v>7</v>
      </c>
      <c r="N7" s="55"/>
      <c r="O7" s="55"/>
      <c r="P7" s="55"/>
    </row>
    <row r="8" spans="2:16" ht="25.5">
      <c r="B8" s="55"/>
      <c r="C8" s="55"/>
      <c r="D8" s="55"/>
      <c r="E8" s="55" t="s">
        <v>8</v>
      </c>
      <c r="F8" s="55"/>
      <c r="G8" s="55"/>
      <c r="H8" s="4" t="s">
        <v>9</v>
      </c>
      <c r="I8" s="55"/>
      <c r="J8" s="55"/>
      <c r="K8" s="55"/>
      <c r="L8" s="55"/>
      <c r="M8" s="55"/>
      <c r="N8" s="55"/>
      <c r="O8" s="55"/>
      <c r="P8" s="55"/>
    </row>
    <row r="9" spans="2:16" ht="12.75">
      <c r="B9" s="55"/>
      <c r="C9" s="55"/>
      <c r="D9" s="55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5.5">
      <c r="B12" s="39" t="s">
        <v>124</v>
      </c>
      <c r="C12" s="9" t="s">
        <v>125</v>
      </c>
      <c r="D12" s="10">
        <v>250</v>
      </c>
      <c r="E12" s="40">
        <v>6.98</v>
      </c>
      <c r="F12" s="40">
        <v>7.65</v>
      </c>
      <c r="G12" s="40">
        <v>24.66</v>
      </c>
      <c r="H12" s="40">
        <v>195.1</v>
      </c>
      <c r="I12" s="40">
        <v>0.05</v>
      </c>
      <c r="J12" s="40">
        <v>0.45</v>
      </c>
      <c r="K12" s="40">
        <v>0.02</v>
      </c>
      <c r="L12" s="40">
        <v>0.39</v>
      </c>
      <c r="M12" s="40">
        <v>179.4</v>
      </c>
      <c r="N12" s="40">
        <v>138.15</v>
      </c>
      <c r="O12" s="40">
        <v>23.98</v>
      </c>
      <c r="P12" s="40">
        <v>0.46</v>
      </c>
    </row>
    <row r="13" spans="2:16" ht="25.5">
      <c r="B13" s="39"/>
      <c r="C13" s="13" t="s">
        <v>126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262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 customHeight="1">
      <c r="B15" s="39"/>
      <c r="C15" s="13" t="s">
        <v>263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41" t="s">
        <v>61</v>
      </c>
      <c r="C16" s="9" t="s">
        <v>188</v>
      </c>
      <c r="D16" s="22">
        <v>200</v>
      </c>
      <c r="E16" s="24">
        <v>0.1</v>
      </c>
      <c r="F16" s="24">
        <v>0</v>
      </c>
      <c r="G16" s="24">
        <v>15</v>
      </c>
      <c r="H16" s="24">
        <v>61</v>
      </c>
      <c r="I16" s="11">
        <v>0</v>
      </c>
      <c r="J16" s="11">
        <v>2.8</v>
      </c>
      <c r="K16" s="11">
        <v>0</v>
      </c>
      <c r="L16" s="11">
        <v>0</v>
      </c>
      <c r="M16" s="11">
        <v>14.2</v>
      </c>
      <c r="N16" s="11">
        <v>4</v>
      </c>
      <c r="O16" s="11">
        <v>2</v>
      </c>
      <c r="P16" s="11">
        <v>0.4</v>
      </c>
    </row>
    <row r="17" spans="2:16" ht="12" customHeight="1">
      <c r="B17" s="41"/>
      <c r="C17" s="13" t="s">
        <v>50</v>
      </c>
      <c r="D17" s="22"/>
      <c r="E17" s="24"/>
      <c r="F17" s="24"/>
      <c r="G17" s="24"/>
      <c r="H17" s="24"/>
      <c r="I17" s="11"/>
      <c r="J17" s="11"/>
      <c r="K17" s="11"/>
      <c r="L17" s="11"/>
      <c r="M17" s="11"/>
      <c r="N17" s="11"/>
      <c r="O17" s="11"/>
      <c r="P17" s="11"/>
    </row>
    <row r="18" spans="2:16" ht="12" customHeight="1">
      <c r="B18" s="41"/>
      <c r="C18" s="13" t="s">
        <v>143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7.25" customHeight="1">
      <c r="B19" s="8" t="s">
        <v>40</v>
      </c>
      <c r="C19" s="14" t="s">
        <v>41</v>
      </c>
      <c r="D19" s="15">
        <v>15</v>
      </c>
      <c r="E19" s="11">
        <v>1.1300000000000001</v>
      </c>
      <c r="F19" s="11">
        <v>0.44</v>
      </c>
      <c r="G19" s="11">
        <v>7.7</v>
      </c>
      <c r="H19" s="11">
        <v>39.34</v>
      </c>
      <c r="I19" s="11">
        <v>0.02</v>
      </c>
      <c r="J19" s="11">
        <v>0</v>
      </c>
      <c r="K19" s="11">
        <v>0</v>
      </c>
      <c r="L19" s="11">
        <v>0.26</v>
      </c>
      <c r="M19" s="11">
        <v>2.85</v>
      </c>
      <c r="N19" s="11">
        <v>9.76</v>
      </c>
      <c r="O19" s="11">
        <v>1.95</v>
      </c>
      <c r="P19" s="11">
        <v>0.2</v>
      </c>
    </row>
    <row r="20" spans="2:16" ht="15" customHeight="1">
      <c r="B20" s="8"/>
      <c r="C20" s="12" t="s">
        <v>52</v>
      </c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11"/>
      <c r="C21" s="44" t="s">
        <v>30</v>
      </c>
      <c r="D21" s="10"/>
      <c r="E21" s="11">
        <f aca="true" t="shared" si="0" ref="E21:P21">SUM(E12:E20)</f>
        <v>8.21</v>
      </c>
      <c r="F21" s="11">
        <f t="shared" si="0"/>
        <v>8.09</v>
      </c>
      <c r="G21" s="11">
        <f t="shared" si="0"/>
        <v>47.36</v>
      </c>
      <c r="H21" s="11">
        <f t="shared" si="0"/>
        <v>295.44000000000005</v>
      </c>
      <c r="I21" s="11">
        <f t="shared" si="0"/>
        <v>0.07</v>
      </c>
      <c r="J21" s="11">
        <f t="shared" si="0"/>
        <v>3.25</v>
      </c>
      <c r="K21" s="11">
        <f t="shared" si="0"/>
        <v>0.02</v>
      </c>
      <c r="L21" s="11">
        <f t="shared" si="0"/>
        <v>0.65</v>
      </c>
      <c r="M21" s="11">
        <f t="shared" si="0"/>
        <v>196.45</v>
      </c>
      <c r="N21" s="11">
        <f t="shared" si="0"/>
        <v>151.91</v>
      </c>
      <c r="O21" s="11">
        <f t="shared" si="0"/>
        <v>27.93</v>
      </c>
      <c r="P21" s="11">
        <f t="shared" si="0"/>
        <v>1.06</v>
      </c>
    </row>
    <row r="22" spans="2:16" ht="12.75">
      <c r="B22" s="19"/>
      <c r="C22" s="7" t="s">
        <v>31</v>
      </c>
      <c r="D22" s="1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13.5" customHeight="1">
      <c r="B23" s="39" t="s">
        <v>87</v>
      </c>
      <c r="C23" s="9" t="s">
        <v>228</v>
      </c>
      <c r="D23" s="10">
        <v>60</v>
      </c>
      <c r="E23" s="40">
        <v>0.76</v>
      </c>
      <c r="F23" s="40">
        <v>6.24</v>
      </c>
      <c r="G23" s="40">
        <v>4.99</v>
      </c>
      <c r="H23" s="40">
        <v>77.56</v>
      </c>
      <c r="I23" s="40">
        <v>0.024</v>
      </c>
      <c r="J23" s="40">
        <v>7.02</v>
      </c>
      <c r="K23" s="40">
        <v>0</v>
      </c>
      <c r="L23" s="40">
        <v>3.3</v>
      </c>
      <c r="M23" s="40">
        <v>14.4</v>
      </c>
      <c r="N23" s="40">
        <v>21</v>
      </c>
      <c r="O23" s="40">
        <v>10.8</v>
      </c>
      <c r="P23" s="40">
        <v>0.54</v>
      </c>
    </row>
    <row r="24" spans="2:16" ht="13.5" customHeight="1">
      <c r="B24" s="39"/>
      <c r="C24" s="13" t="s">
        <v>229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22.5" customHeight="1">
      <c r="B25" s="8" t="s">
        <v>127</v>
      </c>
      <c r="C25" s="25" t="s">
        <v>128</v>
      </c>
      <c r="D25" s="22">
        <v>250</v>
      </c>
      <c r="E25" s="11">
        <v>13.21</v>
      </c>
      <c r="F25" s="11">
        <v>4.11</v>
      </c>
      <c r="G25" s="11">
        <v>6.7</v>
      </c>
      <c r="H25" s="11">
        <v>116.24</v>
      </c>
      <c r="I25" s="11">
        <v>0.13</v>
      </c>
      <c r="J25" s="11">
        <v>6.28</v>
      </c>
      <c r="K25" s="11">
        <v>0.02</v>
      </c>
      <c r="L25" s="11">
        <v>0.35</v>
      </c>
      <c r="M25" s="11">
        <v>25.08</v>
      </c>
      <c r="N25" s="11">
        <v>127.53</v>
      </c>
      <c r="O25" s="11">
        <v>46.39</v>
      </c>
      <c r="P25" s="11">
        <v>1.36</v>
      </c>
    </row>
    <row r="26" spans="2:16" ht="13.5" customHeight="1">
      <c r="B26" s="8"/>
      <c r="C26" s="24" t="s">
        <v>230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 customHeight="1">
      <c r="B27" s="8"/>
      <c r="C27" s="24" t="s">
        <v>76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4.25" customHeight="1">
      <c r="B28" s="8"/>
      <c r="C28" s="24" t="s">
        <v>175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" customHeight="1">
      <c r="B29" s="8"/>
      <c r="C29" s="24" t="s">
        <v>176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231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" customHeight="1">
      <c r="B31" s="8"/>
      <c r="C31" s="13" t="s">
        <v>53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21.75" customHeight="1">
      <c r="B32" s="8" t="s">
        <v>56</v>
      </c>
      <c r="C32" s="25" t="s">
        <v>57</v>
      </c>
      <c r="D32" s="22">
        <v>90</v>
      </c>
      <c r="E32" s="11">
        <v>16.02</v>
      </c>
      <c r="F32" s="11">
        <v>15.75</v>
      </c>
      <c r="G32" s="11">
        <v>12.87</v>
      </c>
      <c r="H32" s="11">
        <v>257.62</v>
      </c>
      <c r="I32" s="11">
        <v>0.07</v>
      </c>
      <c r="J32" s="11">
        <v>0</v>
      </c>
      <c r="K32" s="11">
        <v>0.03</v>
      </c>
      <c r="L32" s="11">
        <v>0.4</v>
      </c>
      <c r="M32" s="11">
        <v>35.1</v>
      </c>
      <c r="N32" s="11">
        <v>166.5</v>
      </c>
      <c r="O32" s="11">
        <v>23.4</v>
      </c>
      <c r="P32" s="11">
        <v>2.52</v>
      </c>
    </row>
    <row r="33" spans="2:16" ht="12.75">
      <c r="B33" s="8"/>
      <c r="C33" s="24" t="s">
        <v>232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8"/>
      <c r="C34" s="24" t="s">
        <v>233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8"/>
      <c r="C35" s="24" t="s">
        <v>234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24" t="s">
        <v>53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26.25" customHeight="1">
      <c r="B37" s="8" t="s">
        <v>151</v>
      </c>
      <c r="C37" s="25" t="s">
        <v>152</v>
      </c>
      <c r="D37" s="10">
        <v>150</v>
      </c>
      <c r="E37" s="11">
        <v>8.6</v>
      </c>
      <c r="F37" s="11">
        <v>6.09</v>
      </c>
      <c r="G37" s="11">
        <v>38.64</v>
      </c>
      <c r="H37" s="11">
        <v>243.75</v>
      </c>
      <c r="I37" s="11">
        <v>0.21</v>
      </c>
      <c r="J37" s="11">
        <v>0</v>
      </c>
      <c r="K37" s="11"/>
      <c r="L37" s="11"/>
      <c r="M37" s="11">
        <v>14.82</v>
      </c>
      <c r="N37" s="11">
        <v>203.92</v>
      </c>
      <c r="O37" s="11">
        <v>135.82</v>
      </c>
      <c r="P37" s="11">
        <v>4.56</v>
      </c>
    </row>
    <row r="38" spans="2:16" ht="14.25" customHeight="1">
      <c r="B38" s="8"/>
      <c r="C38" s="24" t="s">
        <v>235</v>
      </c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24" t="s">
        <v>236</v>
      </c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41" t="s">
        <v>48</v>
      </c>
      <c r="C40" s="21" t="s">
        <v>49</v>
      </c>
      <c r="D40" s="22">
        <v>200</v>
      </c>
      <c r="E40" s="24">
        <v>0.1</v>
      </c>
      <c r="F40" s="24">
        <v>0</v>
      </c>
      <c r="G40" s="24">
        <v>15</v>
      </c>
      <c r="H40" s="24">
        <v>60</v>
      </c>
      <c r="I40" s="11">
        <v>0</v>
      </c>
      <c r="J40" s="11">
        <v>0</v>
      </c>
      <c r="K40" s="11">
        <v>0</v>
      </c>
      <c r="L40" s="11">
        <v>0</v>
      </c>
      <c r="M40" s="11">
        <v>11</v>
      </c>
      <c r="N40" s="11">
        <v>3</v>
      </c>
      <c r="O40" s="11">
        <v>1</v>
      </c>
      <c r="P40" s="11">
        <v>0.3</v>
      </c>
    </row>
    <row r="41" spans="2:16" ht="15.75" customHeight="1">
      <c r="B41" s="41"/>
      <c r="C41" s="26" t="s">
        <v>50</v>
      </c>
      <c r="D41" s="22"/>
      <c r="E41" s="24"/>
      <c r="F41" s="24"/>
      <c r="G41" s="24"/>
      <c r="H41" s="24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41"/>
      <c r="C42" s="26" t="s">
        <v>143</v>
      </c>
      <c r="D42" s="22"/>
      <c r="E42" s="24"/>
      <c r="F42" s="24"/>
      <c r="G42" s="24"/>
      <c r="H42" s="24"/>
      <c r="I42" s="11"/>
      <c r="J42" s="11"/>
      <c r="K42" s="11"/>
      <c r="L42" s="11"/>
      <c r="M42" s="11"/>
      <c r="N42" s="11"/>
      <c r="O42" s="11"/>
      <c r="P42" s="11"/>
    </row>
    <row r="43" spans="2:16" ht="17.25" customHeight="1">
      <c r="B43" s="8" t="s">
        <v>28</v>
      </c>
      <c r="C43" s="14" t="s">
        <v>29</v>
      </c>
      <c r="D43" s="15">
        <v>70</v>
      </c>
      <c r="E43" s="11">
        <v>1.98</v>
      </c>
      <c r="F43" s="11">
        <v>0.36</v>
      </c>
      <c r="G43" s="11">
        <v>10.02</v>
      </c>
      <c r="H43" s="11">
        <v>52.2</v>
      </c>
      <c r="I43" s="11">
        <v>0.054</v>
      </c>
      <c r="J43" s="11">
        <v>0</v>
      </c>
      <c r="K43" s="11">
        <v>0</v>
      </c>
      <c r="L43" s="11">
        <v>0.42</v>
      </c>
      <c r="M43" s="11">
        <v>10.5</v>
      </c>
      <c r="N43" s="11">
        <v>47.4</v>
      </c>
      <c r="O43" s="11">
        <v>14.1</v>
      </c>
      <c r="P43" s="11">
        <v>1.17</v>
      </c>
    </row>
    <row r="44" spans="2:16" ht="15" customHeight="1">
      <c r="B44" s="8"/>
      <c r="C44" s="12" t="s">
        <v>164</v>
      </c>
      <c r="D44" s="1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 t="s">
        <v>40</v>
      </c>
      <c r="C45" s="14" t="s">
        <v>219</v>
      </c>
      <c r="D45" s="15">
        <v>40</v>
      </c>
      <c r="E45" s="11">
        <v>3</v>
      </c>
      <c r="F45" s="11">
        <v>1.16</v>
      </c>
      <c r="G45" s="11">
        <v>20.6</v>
      </c>
      <c r="H45" s="11">
        <v>104.8</v>
      </c>
      <c r="I45" s="11">
        <v>0.044</v>
      </c>
      <c r="J45" s="11">
        <v>0</v>
      </c>
      <c r="K45" s="11">
        <v>0</v>
      </c>
      <c r="L45" s="11">
        <v>0.68</v>
      </c>
      <c r="M45" s="11">
        <v>7.6</v>
      </c>
      <c r="N45" s="11">
        <v>26</v>
      </c>
      <c r="O45" s="11">
        <v>5.2</v>
      </c>
      <c r="P45" s="11">
        <v>0.48</v>
      </c>
    </row>
    <row r="46" spans="2:16" ht="15" customHeight="1">
      <c r="B46" s="8"/>
      <c r="C46" s="12" t="s">
        <v>237</v>
      </c>
      <c r="D46" s="22">
        <v>60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35"/>
      <c r="C47" s="45" t="s">
        <v>43</v>
      </c>
      <c r="D47" s="34"/>
      <c r="E47" s="11">
        <f aca="true" t="shared" si="1" ref="E47:P47">SUM(E23:E44)</f>
        <v>40.67</v>
      </c>
      <c r="F47" s="11">
        <f t="shared" si="1"/>
        <v>32.55</v>
      </c>
      <c r="G47" s="11">
        <f t="shared" si="1"/>
        <v>88.22</v>
      </c>
      <c r="H47" s="11">
        <f t="shared" si="1"/>
        <v>807.3700000000001</v>
      </c>
      <c r="I47" s="11">
        <f t="shared" si="1"/>
        <v>0.488</v>
      </c>
      <c r="J47" s="11">
        <f t="shared" si="1"/>
        <v>13.3</v>
      </c>
      <c r="K47" s="11">
        <f t="shared" si="1"/>
        <v>0.05</v>
      </c>
      <c r="L47" s="11">
        <f t="shared" si="1"/>
        <v>4.47</v>
      </c>
      <c r="M47" s="11">
        <f t="shared" si="1"/>
        <v>110.9</v>
      </c>
      <c r="N47" s="11">
        <f t="shared" si="1"/>
        <v>569.3499999999999</v>
      </c>
      <c r="O47" s="11">
        <f t="shared" si="1"/>
        <v>231.51</v>
      </c>
      <c r="P47" s="11">
        <f t="shared" si="1"/>
        <v>10.450000000000001</v>
      </c>
    </row>
    <row r="48" spans="2:16" ht="12.75">
      <c r="B48" s="35"/>
      <c r="C48" s="45"/>
      <c r="D48" s="3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8"/>
      <c r="C49" s="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" customHeight="1">
      <c r="B50" s="8"/>
      <c r="C50" s="13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35"/>
      <c r="C51" s="33"/>
      <c r="D51" s="5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35"/>
      <c r="C52" s="36"/>
      <c r="D52" s="5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35"/>
      <c r="C53" s="13"/>
      <c r="D53" s="5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35"/>
      <c r="C54" s="24"/>
      <c r="D54" s="5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35"/>
      <c r="C55" s="13"/>
      <c r="D55" s="5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35"/>
      <c r="C56" s="37"/>
      <c r="D56" s="5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35"/>
      <c r="C57" s="37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45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46" t="s">
        <v>46</v>
      </c>
      <c r="D59" s="35"/>
      <c r="E59" s="11">
        <f aca="true" t="shared" si="2" ref="E59:P59">E47+E21+E58</f>
        <v>48.88</v>
      </c>
      <c r="F59" s="11">
        <f t="shared" si="2"/>
        <v>40.64</v>
      </c>
      <c r="G59" s="11">
        <f t="shared" si="2"/>
        <v>135.57999999999998</v>
      </c>
      <c r="H59" s="11">
        <f t="shared" si="2"/>
        <v>1102.8100000000002</v>
      </c>
      <c r="I59" s="11">
        <f t="shared" si="2"/>
        <v>0.558</v>
      </c>
      <c r="J59" s="11">
        <f t="shared" si="2"/>
        <v>16.55</v>
      </c>
      <c r="K59" s="11">
        <f t="shared" si="2"/>
        <v>0.07</v>
      </c>
      <c r="L59" s="11">
        <f t="shared" si="2"/>
        <v>5.12</v>
      </c>
      <c r="M59" s="11">
        <f t="shared" si="2"/>
        <v>307.35</v>
      </c>
      <c r="N59" s="11">
        <f t="shared" si="2"/>
        <v>721.2599999999999</v>
      </c>
      <c r="O59" s="11">
        <f t="shared" si="2"/>
        <v>259.44</v>
      </c>
      <c r="P59" s="11">
        <f t="shared" si="2"/>
        <v>11.510000000000002</v>
      </c>
    </row>
  </sheetData>
  <sheetProtection/>
  <mergeCells count="12"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  <mergeCell ref="M7:P8"/>
    <mergeCell ref="E8:G8"/>
  </mergeCells>
  <printOptions/>
  <pageMargins left="0" right="0" top="0" bottom="0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МБОУ ООШ</cp:lastModifiedBy>
  <cp:lastPrinted>2021-11-25T05:05:39Z</cp:lastPrinted>
  <dcterms:created xsi:type="dcterms:W3CDTF">2021-08-04T14:16:20Z</dcterms:created>
  <dcterms:modified xsi:type="dcterms:W3CDTF">2022-10-24T07:34:49Z</dcterms:modified>
  <cp:category/>
  <cp:version/>
  <cp:contentType/>
  <cp:contentStatus/>
</cp:coreProperties>
</file>